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0" windowWidth="12120" windowHeight="8535" firstSheet="1" activeTab="1"/>
  </bookViews>
  <sheets>
    <sheet name="Лист4" sheetId="1" state="hidden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<sst xmlns="http://schemas.openxmlformats.org/spreadsheetml/2006/main" count="204" uniqueCount="199">
  <si>
    <t>000 1 06 00000 00 0000 000</t>
  </si>
  <si>
    <t>НАЛОГИ  НА  ИМУЩЕСТВО</t>
  </si>
  <si>
    <t>0001 11 05000 00 0000 120</t>
  </si>
  <si>
    <t>000 1 11 05010 00 0000 120</t>
  </si>
  <si>
    <t xml:space="preserve">000 1 06 01000 00 0000 110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</si>
  <si>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</si>
  <si>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</si>
  <si>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</si>
  <si>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</si>
  <si>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000 1 13 02000 00 0000 130</t>
  </si>
  <si>
    <t xml:space="preserve">                                                                                                  </t>
  </si>
  <si>
    <t>000 1 03 00000 00 0000 000</t>
  </si>
  <si>
    <t>НАЛОГИ НА ТОВАРЫ (РАБОТЫ, УСЛУГИ), РЕАЛИЗУЕМЫЕ НА ТЕРРИТОРИИ РОССИЙСКОЙ ФЕДЕРАЦИИ</t>
  </si>
  <si>
    <t>0001 03 02000 01 0000 110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</si>
  <si>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</si>
  <si>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</si>
  <si>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</si>
  <si>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</si>
  <si>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</si>
  <si>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</si>
  <si>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</si>
  <si>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</si>
  <si>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</si>
  <si>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000 1 13 00000 00 0000 000</t>
  </si>
  <si>
    <t>поступления  доходов  бюджета муниципального образования Ленинское городское поселение</t>
  </si>
  <si>
    <t>Наименование дохода</t>
  </si>
  <si>
    <t>Сумма (тыс.руб.)</t>
  </si>
  <si>
    <t>000 1 14 06010 00 0000 430</t>
  </si>
  <si>
    <t>000 1 14 06000 00 0000 430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</si>
  <si>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</si>
  <si>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</si>
  <si>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</si>
  <si>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>000 1 06 06000 00 0000 110</t>
  </si>
  <si>
    <t xml:space="preserve">Земельный налог </t>
  </si>
  <si>
    <t>000 1 11 09000 00 0000 120</t>
  </si>
  <si>
    <t>000 1 14 00000 00 0000 000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</si>
  <si>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</si>
  <si>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</si>
  <si>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000 1 11 09040 00 0000 120</t>
  </si>
  <si>
    <t>000 1 14 02000 00 0000 000</t>
  </si>
  <si>
    <t>000 116 00000 00 0000 000</t>
  </si>
  <si>
    <t>Штрафы,санкции,возмещение ущерба</t>
  </si>
  <si>
    <t xml:space="preserve">182 1 01 02010 01 0000 110  </t>
  </si>
  <si>
    <t>НАЛОГОВЫЕ И НЕНАЛОГОВЫЕ ДОХОДЫ</t>
  </si>
  <si>
    <t>Код бюджетной классификации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</si>
  <si>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</si>
  <si>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</si>
  <si>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</si>
  <si>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</si>
  <si>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</si>
  <si>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</si>
  <si>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</si>
  <si>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</si>
  <si>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</si>
  <si>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</si>
  <si>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</si>
  <si>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</si>
  <si>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</si>
  <si>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</si>
  <si>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</si>
  <si>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</si>
  <si>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000 2 02 02089 00 0000 151</t>
  </si>
  <si>
    <t>Прочие  субсидии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</si>
  <si>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</si>
  <si>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</si>
  <si>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</si>
  <si>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</si>
  <si>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</si>
  <si>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</si>
  <si>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</si>
  <si>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</si>
  <si>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</si>
  <si>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</si>
  <si>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</si>
  <si>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</si>
  <si>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</si>
  <si>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</si>
  <si>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</si>
  <si>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</si>
  <si>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</si>
  <si>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</si>
  <si>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</si>
  <si>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</si>
  <si>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</si>
  <si>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</si>
  <si>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</si>
  <si>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</si>
  <si>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</si>
  <si>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</si>
  <si>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</si>
  <si>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Субвенци бюджетам городских поселений на выполнение передаваемых полномочий субъектов Российской Федерации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</si>
  <si>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</si>
  <si>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</si>
  <si>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</si>
  <si>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</si>
  <si>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</si>
  <si>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</si>
  <si>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</si>
  <si>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</si>
  <si>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</si>
  <si>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</si>
  <si>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</si>
  <si>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</si>
  <si>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</si>
  <si>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Прочие безвозмездные поступления в бюджеты  городских поселений</t>
  </si>
  <si>
    <t>984 1 11 0501313 0000 120</t>
  </si>
  <si>
    <t>984 1 13 02065 13 0000 130</t>
  </si>
  <si>
    <t xml:space="preserve"> по безвозмездным поступлениям по подстатьям классификации доходов бюджетов</t>
  </si>
  <si>
    <t>182 1 01 02030 01 0000 110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</si>
  <si>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</si>
  <si>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</si>
  <si>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</si>
  <si>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</si>
  <si>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</si>
  <si>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 xml:space="preserve">Субвенции бюджетам бюджетной системы Российской  Федерации </t>
  </si>
  <si>
    <t>984 2 07 05030 13 0000 180</t>
  </si>
  <si>
    <t>Субсидии бюджетам бюджетной системы Российской Федерации (межбюджетные субсидии)</t>
  </si>
  <si>
    <t>Доходы от уплаты акцизов на прямогонный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</si>
  <si>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000 2 02 20000 00 0000 150</t>
  </si>
  <si>
    <t xml:space="preserve">000 2 02 29999 00 0000 150 </t>
  </si>
  <si>
    <t xml:space="preserve">984 2 02 29999 13 0000 150 </t>
  </si>
  <si>
    <t>000 2 02 30000 00 0000 150</t>
  </si>
  <si>
    <t>000 2 02 30024 00 0000 150</t>
  </si>
  <si>
    <t>984 2 02 30024 13 0000 150</t>
  </si>
  <si>
    <t>984 1 11 05075 13 0000 120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</si>
  <si>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</si>
  <si>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</si>
  <si>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</si>
  <si>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НАЛОГИ НА СОВОКУПНЫЙ ДОХОД</t>
  </si>
  <si>
    <t>Единый сельскохозяйственный налог</t>
  </si>
  <si>
    <t>000 1 05 00000 00 0000 000</t>
  </si>
  <si>
    <t>000 1 05 03000 01 0000 110</t>
  </si>
  <si>
    <t>000 1 05 03010 01 0000 110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</si>
  <si>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</si>
  <si>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</si>
  <si>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межбюджетные трансферты, передаваемые бюджетам городских поселений</t>
  </si>
  <si>
    <t>Прочие межбюджетные трансферты, передаваемые бюджетам</t>
  </si>
  <si>
    <t>984 2 02 49999 13 0000 150</t>
  </si>
  <si>
    <t>984 2 02 49999 00 0000 150</t>
  </si>
  <si>
    <t>984 1 16 07010 13 0000 140</t>
  </si>
  <si>
    <t>984 116 02020 02 0000 140</t>
  </si>
  <si>
    <t>000 116 07000 00 0000 140</t>
  </si>
  <si>
    <t>Штрафы, неустойки, пени, уплаченные в случае просрочки исполнения поставщиком (подрядчиком, исполнителем) обязательств</t>
  </si>
  <si>
    <t>Административные штрафы, установленные законами субъектов Российской Федерации об административных правонарушениях</t>
  </si>
  <si>
    <t>182 1 05 03010 01 0000 110</t>
  </si>
  <si>
    <t>Иные межбюджетные трансферты</t>
  </si>
  <si>
    <t>000 2 02 40000 00 0000 150</t>
  </si>
  <si>
    <t>984 2 02 25299 13 0000 150</t>
  </si>
  <si>
    <t>000 2 02 25299 00 0000 150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</si>
  <si>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</si>
  <si>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984 2 02 27576 13 0000 150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</si>
  <si>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</si>
  <si>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000 2 02 27576 00 0000 150</t>
  </si>
  <si>
    <t>Субсидии бюджетам на обустройство и восстановление воинских захоронений, находящихся в государственной собственности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</si>
  <si>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</si>
  <si>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000 116 02000 02 0000 140 </t>
  </si>
  <si>
    <t>2023 год</t>
  </si>
  <si>
    <t>984 2 02 16001 13 0000 150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</si>
  <si>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</si>
  <si>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Дотация на выравнивание бюджетной обеспеченности</t>
  </si>
  <si>
    <t>Дотации бюджетам бюджетной системы Российской Федерации</t>
  </si>
  <si>
    <t>000 2 02 16001 00 0000 150</t>
  </si>
  <si>
    <t>000 2 00 16000 00 0000 150</t>
  </si>
  <si>
    <t>984 2 02 20216 13 0000 150</t>
  </si>
  <si>
    <t>000 2 02 20216 00 0000 150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</si>
  <si>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</si>
  <si>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</si>
  <si>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</si>
  <si>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</si>
  <si>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</si>
  <si>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</si>
  <si>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</si>
  <si>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000 1 03 02250 01 0000 110</t>
  </si>
  <si>
    <t>000 1 03 02240 01 0000 110</t>
  </si>
  <si>
    <t>000 1 03 02230 01 0000 110</t>
  </si>
  <si>
    <t>2024 год</t>
  </si>
  <si>
    <t>Субсидии бюджетам городских поселений на обеспечение комплексного развития сельских территорий</t>
  </si>
  <si>
    <t>000 2 02 25576 00 0000 150</t>
  </si>
  <si>
    <t>984 2 02 25576 13 0000 150</t>
  </si>
  <si>
    <t xml:space="preserve">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</si>
  <si>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</si>
  <si>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000 1 11 05020 00 0000 120</t>
  </si>
  <si>
    <t>984 1 11 05025 13 0000 120</t>
  </si>
  <si>
    <t>Приложение 4</t>
  </si>
  <si>
    <t>Шабалинского района Кировской области на 2023 год и на плановый период 2024 и 2025 годов по налоговым и неналоговым доходам,</t>
  </si>
  <si>
    <t>2025 год</t>
  </si>
  <si>
    <t>000 2 02 25555 00 0000 150</t>
  </si>
  <si>
    <t>Субсидии бюджетам на реализацию программ формироваания современной городской среды</t>
  </si>
  <si>
    <t xml:space="preserve">984 2 02 25555 13 0000 150 </t>
  </si>
  <si>
    <t>Субсидии бюджетам городских поселений на реализацию программ формирования современной городской среды</t>
  </si>
  <si>
    <t xml:space="preserve">000 2 02 25599 00 0000 150
</t>
  </si>
  <si>
    <t xml:space="preserve">Субсидии бюджетам на подготовку проектов межевания земельных участков и на проведение кадастровых работ
</t>
  </si>
  <si>
    <t xml:space="preserve">984 2 0 225599 13 0000 150
</t>
  </si>
  <si>
    <t xml:space="preserve">Субсидии бюджетам городских поселений на подготовку проектов межевания земельных участков и на проведение кадастровых работ
</t>
  </si>
  <si>
    <t>182 1 03 02231 01 0000 110</t>
  </si>
  <si>
    <t>182 1 03 02241 01 0000 110</t>
  </si>
  <si>
    <t>182 1 03 02251 01 0000 110</t>
  </si>
  <si>
    <t>182 1 03 02261 01 0000 110</t>
  </si>
  <si>
    <t>к решению Ленинской городской Думы от    07.2023 №  "О внесении изменений в решение Ленинской городской Думы от 20.12.2022  №4/17  "О бюджете муниципального образования Ленинское городское поселение Шабалинского района Кировской области на 2023 год и на плановый период 2024 и 2025 годов"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</si>
</sst>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00"/>
  </numFmts>
  <fonts count="54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0" fontId="36" fillId="0" borderId="1">
      <alignment horizontal="left" wrapText="1" indent="2"/>
      <protection/>
    </xf>
    <xf numFmtId="49" fontId="36" fillId="0" borderId="2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2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justify" vertical="top" wrapText="1"/>
    </xf>
    <xf numFmtId="0" fontId="4" fillId="32" borderId="13" xfId="0" applyFont="1" applyFill="1" applyBorder="1" applyAlignment="1">
      <alignment horizontal="left" vertical="top" wrapText="1"/>
    </xf>
    <xf numFmtId="0" fontId="5" fillId="32" borderId="13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justify" vertical="top" wrapText="1"/>
    </xf>
    <xf numFmtId="0" fontId="4" fillId="32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/>
    </xf>
    <xf numFmtId="0" fontId="10" fillId="32" borderId="0" xfId="0" applyFont="1" applyFill="1" applyAlignment="1">
      <alignment/>
    </xf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3" fontId="5" fillId="32" borderId="13" xfId="0" applyNumberFormat="1" applyFont="1" applyFill="1" applyBorder="1" applyAlignment="1">
      <alignment horizontal="left" vertical="top" wrapText="1"/>
    </xf>
    <xf numFmtId="0" fontId="5" fillId="0" borderId="1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3" fontId="4" fillId="32" borderId="13" xfId="0" applyNumberFormat="1" applyFont="1" applyFill="1" applyBorder="1" applyAlignment="1">
      <alignment horizontal="left" vertical="top" wrapText="1"/>
    </xf>
    <xf numFmtId="0" fontId="13" fillId="0" borderId="13" xfId="0" applyFont="1" applyBorder="1" applyAlignment="1">
      <alignment wrapText="1"/>
    </xf>
    <xf numFmtId="0" fontId="4" fillId="32" borderId="13" xfId="0" applyFont="1" applyFill="1" applyBorder="1" applyAlignment="1">
      <alignment horizontal="left" vertical="top"/>
    </xf>
    <xf numFmtId="0" fontId="4" fillId="0" borderId="13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5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8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4" fillId="32" borderId="0" xfId="0" applyFont="1" applyFill="1" applyAlignment="1">
      <alignment/>
    </xf>
    <xf numFmtId="4" fontId="4" fillId="32" borderId="0" xfId="0" applyNumberFormat="1" applyFont="1" applyFill="1" applyAlignment="1">
      <alignment/>
    </xf>
    <xf numFmtId="4" fontId="1" fillId="32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4" fontId="14" fillId="32" borderId="0" xfId="0" applyNumberFormat="1" applyFont="1" applyFill="1" applyAlignment="1">
      <alignment/>
    </xf>
    <xf numFmtId="4" fontId="7" fillId="0" borderId="15" xfId="0" applyNumberFormat="1" applyFont="1" applyFill="1" applyBorder="1" applyAlignment="1">
      <alignment horizontal="right"/>
    </xf>
    <xf numFmtId="4" fontId="6" fillId="32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9" fontId="8" fillId="0" borderId="13" xfId="0" applyNumberFormat="1" applyFont="1" applyBorder="1" applyAlignment="1">
      <alignment horizontal="left" vertical="top" wrapText="1"/>
    </xf>
    <xf numFmtId="49" fontId="13" fillId="0" borderId="13" xfId="0" applyNumberFormat="1" applyFont="1" applyBorder="1" applyAlignment="1">
      <alignment horizontal="left" vertical="top" wrapText="1"/>
    </xf>
    <xf numFmtId="0" fontId="52" fillId="33" borderId="13" xfId="0" applyFont="1" applyFill="1" applyBorder="1" applyAlignment="1">
      <alignment vertical="top" wrapText="1"/>
    </xf>
    <xf numFmtId="179" fontId="5" fillId="0" borderId="13" xfId="0" applyNumberFormat="1" applyFont="1" applyFill="1" applyBorder="1" applyAlignment="1">
      <alignment vertical="top"/>
    </xf>
    <xf numFmtId="179" fontId="5" fillId="32" borderId="13" xfId="0" applyNumberFormat="1" applyFont="1" applyFill="1" applyBorder="1" applyAlignment="1">
      <alignment vertical="top"/>
    </xf>
    <xf numFmtId="179" fontId="4" fillId="32" borderId="13" xfId="0" applyNumberFormat="1" applyFont="1" applyFill="1" applyBorder="1" applyAlignment="1">
      <alignment vertical="top"/>
    </xf>
    <xf numFmtId="179" fontId="5" fillId="32" borderId="13" xfId="0" applyNumberFormat="1" applyFont="1" applyFill="1" applyBorder="1" applyAlignment="1">
      <alignment vertical="top"/>
    </xf>
    <xf numFmtId="179" fontId="4" fillId="32" borderId="13" xfId="0" applyNumberFormat="1" applyFont="1" applyFill="1" applyBorder="1" applyAlignment="1">
      <alignment vertical="top"/>
    </xf>
    <xf numFmtId="179" fontId="13" fillId="0" borderId="13" xfId="0" applyNumberFormat="1" applyFont="1" applyBorder="1" applyAlignment="1">
      <alignment vertical="top" wrapText="1"/>
    </xf>
    <xf numFmtId="179" fontId="4" fillId="32" borderId="16" xfId="0" applyNumberFormat="1" applyFont="1" applyFill="1" applyBorder="1" applyAlignment="1">
      <alignment vertical="top"/>
    </xf>
    <xf numFmtId="0" fontId="53" fillId="0" borderId="17" xfId="34" applyNumberFormat="1" applyFont="1" applyBorder="1" applyAlignment="1" applyProtection="1">
      <alignment wrapText="1"/>
      <protection/>
    </xf>
    <xf numFmtId="0" fontId="53" fillId="0" borderId="12" xfId="34" applyNumberFormat="1" applyFont="1" applyBorder="1" applyAlignment="1" applyProtection="1">
      <alignment wrapText="1"/>
      <protection/>
    </xf>
    <xf numFmtId="0" fontId="8" fillId="0" borderId="13" xfId="0" applyFont="1" applyBorder="1" applyAlignment="1">
      <alignment vertical="top" wrapText="1"/>
    </xf>
    <xf numFmtId="0" fontId="5" fillId="32" borderId="13" xfId="0" applyFont="1" applyFill="1" applyBorder="1" applyAlignment="1">
      <alignment horizontal="center" vertical="center" wrapText="1"/>
    </xf>
    <xf numFmtId="4" fontId="5" fillId="32" borderId="18" xfId="0" applyNumberFormat="1" applyFon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5" fillId="0" borderId="13" xfId="0" applyNumberFormat="1" applyFont="1" applyFill="1" applyBorder="1" applyAlignment="1">
      <alignment horizontal="center" vertical="center"/>
    </xf>
    <xf numFmtId="4" fontId="4" fillId="32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xl4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tabSelected="1" view="pageBreakPreview" zoomScale="60" workbookViewId="0" topLeftCell="A2">
      <selection activeCell="D15" sqref="D15:D16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17.25390625" style="46" customWidth="1"/>
    <col min="4" max="4" width="13.125" style="42" customWidth="1"/>
    <col min="5" max="5" width="12.75390625" style="42" customWidth="1"/>
    <col min="6" max="16384" width="9.125" style="1" customWidth="1"/>
  </cols>
  <sheetData>
    <row r="1" spans="3:5" s="3" customFormat="1" ht="15.75">
      <c r="C1" s="40" t="s">
        <v>183</v>
      </c>
      <c r="D1" s="40"/>
      <c r="E1" s="40"/>
    </row>
    <row r="2" spans="3:6" s="3" customFormat="1" ht="18" customHeight="1">
      <c r="C2" s="65" t="s">
        <v>198</v>
      </c>
      <c r="D2" s="66"/>
      <c r="E2" s="66"/>
      <c r="F2" s="66"/>
    </row>
    <row r="3" spans="1:6" s="3" customFormat="1" ht="18" customHeight="1">
      <c r="A3" s="11"/>
      <c r="B3" s="12"/>
      <c r="C3" s="66"/>
      <c r="D3" s="66"/>
      <c r="E3" s="66"/>
      <c r="F3" s="66"/>
    </row>
    <row r="4" spans="1:6" s="3" customFormat="1" ht="18" customHeight="1">
      <c r="A4" s="11"/>
      <c r="B4" s="12"/>
      <c r="C4" s="66"/>
      <c r="D4" s="66"/>
      <c r="E4" s="66"/>
      <c r="F4" s="66"/>
    </row>
    <row r="5" spans="1:6" s="3" customFormat="1" ht="18" customHeight="1">
      <c r="A5" s="15" t="s">
        <v>10</v>
      </c>
      <c r="B5" s="15"/>
      <c r="C5" s="66"/>
      <c r="D5" s="66"/>
      <c r="E5" s="66"/>
      <c r="F5" s="66"/>
    </row>
    <row r="6" spans="1:6" s="3" customFormat="1" ht="18" customHeight="1">
      <c r="A6" s="15"/>
      <c r="B6" s="15"/>
      <c r="C6" s="66"/>
      <c r="D6" s="66"/>
      <c r="E6" s="66"/>
      <c r="F6" s="66"/>
    </row>
    <row r="7" spans="1:6" s="3" customFormat="1" ht="23.25" customHeight="1">
      <c r="A7" s="15"/>
      <c r="B7" s="15"/>
      <c r="C7" s="66"/>
      <c r="D7" s="66"/>
      <c r="E7" s="66"/>
      <c r="F7" s="66"/>
    </row>
    <row r="8" spans="1:5" s="2" customFormat="1" ht="14.25" customHeight="1">
      <c r="A8" s="67"/>
      <c r="B8" s="68"/>
      <c r="C8" s="68"/>
      <c r="D8" s="41"/>
      <c r="E8" s="41"/>
    </row>
    <row r="9" spans="1:3" ht="21" customHeight="1">
      <c r="A9" s="69" t="s">
        <v>31</v>
      </c>
      <c r="B9" s="69"/>
      <c r="C9" s="69"/>
    </row>
    <row r="10" spans="1:4" ht="21" customHeight="1">
      <c r="A10" s="70" t="s">
        <v>24</v>
      </c>
      <c r="B10" s="70"/>
      <c r="C10" s="70"/>
      <c r="D10" s="70"/>
    </row>
    <row r="11" spans="1:3" ht="21" customHeight="1">
      <c r="A11" s="39" t="s">
        <v>184</v>
      </c>
      <c r="B11" s="39"/>
      <c r="C11" s="43"/>
    </row>
    <row r="12" spans="1:4" ht="21" customHeight="1">
      <c r="A12" s="70" t="s">
        <v>107</v>
      </c>
      <c r="B12" s="70"/>
      <c r="C12" s="70"/>
      <c r="D12" s="70"/>
    </row>
    <row r="13" spans="1:3" ht="15.75">
      <c r="A13" s="4"/>
      <c r="B13" s="5"/>
      <c r="C13" s="44"/>
    </row>
    <row r="14" spans="1:5" ht="15.75" customHeight="1">
      <c r="A14" s="71" t="s">
        <v>44</v>
      </c>
      <c r="B14" s="60" t="s">
        <v>25</v>
      </c>
      <c r="C14" s="61" t="s">
        <v>26</v>
      </c>
      <c r="D14" s="62"/>
      <c r="E14" s="63"/>
    </row>
    <row r="15" spans="1:5" ht="47.25" customHeight="1">
      <c r="A15" s="71"/>
      <c r="B15" s="60"/>
      <c r="C15" s="64" t="s">
        <v>156</v>
      </c>
      <c r="D15" s="64" t="s">
        <v>175</v>
      </c>
      <c r="E15" s="64" t="s">
        <v>185</v>
      </c>
    </row>
    <row r="16" spans="1:5" ht="47.25" customHeight="1">
      <c r="A16" s="71"/>
      <c r="B16" s="60"/>
      <c r="C16" s="64"/>
      <c r="D16" s="64"/>
      <c r="E16" s="64"/>
    </row>
    <row r="17" spans="1:5" s="21" customFormat="1" ht="19.5" customHeight="1">
      <c r="A17" s="9" t="s">
        <v>47</v>
      </c>
      <c r="B17" s="9" t="s">
        <v>43</v>
      </c>
      <c r="C17" s="50">
        <f>C18+C33+C38+C46+C57+C23+C63+C70</f>
        <v>13791.225999999999</v>
      </c>
      <c r="D17" s="50">
        <f>D18+D33+D38+D46+D57+D23+D63+D70</f>
        <v>13035.9</v>
      </c>
      <c r="E17" s="50">
        <f>E18+E33+E38+E46+E57+E23+E63+E70</f>
        <v>13594.7</v>
      </c>
    </row>
    <row r="18" spans="1:5" s="2" customFormat="1" ht="24.75" customHeight="1">
      <c r="A18" s="9" t="s">
        <v>50</v>
      </c>
      <c r="B18" s="9" t="s">
        <v>48</v>
      </c>
      <c r="C18" s="50">
        <f>C19</f>
        <v>6471.8</v>
      </c>
      <c r="D18" s="50">
        <f>D19</f>
        <v>6500</v>
      </c>
      <c r="E18" s="50">
        <f>E19</f>
        <v>6715</v>
      </c>
    </row>
    <row r="19" spans="1:5" s="2" customFormat="1" ht="21.75" customHeight="1">
      <c r="A19" s="9" t="s">
        <v>51</v>
      </c>
      <c r="B19" s="9" t="s">
        <v>45</v>
      </c>
      <c r="C19" s="51">
        <f>C20+C21+C22</f>
        <v>6471.8</v>
      </c>
      <c r="D19" s="51">
        <f>D20+D21+D22</f>
        <v>6500</v>
      </c>
      <c r="E19" s="51">
        <f>E20+E21+E22</f>
        <v>6715</v>
      </c>
    </row>
    <row r="20" spans="1:5" s="2" customFormat="1" ht="75.75" customHeight="1">
      <c r="A20" s="31" t="s">
        <v>42</v>
      </c>
      <c r="B20" s="13" t="s">
        <v>20</v>
      </c>
      <c r="C20" s="52">
        <v>6396.8</v>
      </c>
      <c r="D20" s="52">
        <v>6425</v>
      </c>
      <c r="E20" s="52">
        <v>6640</v>
      </c>
    </row>
    <row r="21" spans="1:5" s="2" customFormat="1" ht="85.5" customHeight="1">
      <c r="A21" s="8" t="s">
        <v>19</v>
      </c>
      <c r="B21" s="8" t="s">
        <v>21</v>
      </c>
      <c r="C21" s="52">
        <v>35</v>
      </c>
      <c r="D21" s="52">
        <v>35</v>
      </c>
      <c r="E21" s="52">
        <v>35</v>
      </c>
    </row>
    <row r="22" spans="1:5" s="2" customFormat="1" ht="36" customHeight="1">
      <c r="A22" s="8" t="s">
        <v>108</v>
      </c>
      <c r="B22" s="8" t="s">
        <v>15</v>
      </c>
      <c r="C22" s="52">
        <v>40</v>
      </c>
      <c r="D22" s="52">
        <v>40</v>
      </c>
      <c r="E22" s="52">
        <v>40</v>
      </c>
    </row>
    <row r="23" spans="1:5" s="2" customFormat="1" ht="36.75" customHeight="1">
      <c r="A23" s="32" t="s">
        <v>11</v>
      </c>
      <c r="B23" s="22" t="s">
        <v>12</v>
      </c>
      <c r="C23" s="53">
        <f>C24</f>
        <v>1550.9</v>
      </c>
      <c r="D23" s="53">
        <f>D24</f>
        <v>1617.9</v>
      </c>
      <c r="E23" s="53">
        <f>E24</f>
        <v>1707.7000000000003</v>
      </c>
    </row>
    <row r="24" spans="1:5" s="2" customFormat="1" ht="36" customHeight="1">
      <c r="A24" s="18" t="s">
        <v>13</v>
      </c>
      <c r="B24" s="23" t="s">
        <v>14</v>
      </c>
      <c r="C24" s="54">
        <f>+C26+C28+C30+C32</f>
        <v>1550.9</v>
      </c>
      <c r="D24" s="54">
        <f>+D26+D28+D30+D32</f>
        <v>1617.9</v>
      </c>
      <c r="E24" s="54">
        <f>+E26+E28+E30+E32</f>
        <v>1707.7000000000003</v>
      </c>
    </row>
    <row r="25" spans="1:5" s="2" customFormat="1" ht="67.5" customHeight="1">
      <c r="A25" s="19" t="s">
        <v>174</v>
      </c>
      <c r="B25" s="24" t="s">
        <v>167</v>
      </c>
      <c r="C25" s="54">
        <f>C26</f>
        <v>734.6</v>
      </c>
      <c r="D25" s="54">
        <f>D26</f>
        <v>771.9</v>
      </c>
      <c r="E25" s="54">
        <f>E26</f>
        <v>816.7</v>
      </c>
    </row>
    <row r="26" spans="1:5" s="2" customFormat="1" ht="70.5" customHeight="1">
      <c r="A26" s="19" t="s">
        <v>194</v>
      </c>
      <c r="B26" s="24" t="s">
        <v>52</v>
      </c>
      <c r="C26" s="54">
        <v>734.6</v>
      </c>
      <c r="D26" s="54">
        <v>771.9</v>
      </c>
      <c r="E26" s="54">
        <v>816.7</v>
      </c>
    </row>
    <row r="27" spans="1:5" s="2" customFormat="1" ht="79.5" customHeight="1">
      <c r="A27" s="19" t="s">
        <v>173</v>
      </c>
      <c r="B27" s="24" t="s">
        <v>168</v>
      </c>
      <c r="C27" s="54">
        <f>C28</f>
        <v>5.1</v>
      </c>
      <c r="D27" s="54">
        <f>D28</f>
        <v>5.3</v>
      </c>
      <c r="E27" s="54">
        <f>E28</f>
        <v>5.5</v>
      </c>
    </row>
    <row r="28" spans="1:5" s="2" customFormat="1" ht="71.25" customHeight="1">
      <c r="A28" s="19" t="s">
        <v>195</v>
      </c>
      <c r="B28" s="24" t="s">
        <v>53</v>
      </c>
      <c r="C28" s="54">
        <v>5.1</v>
      </c>
      <c r="D28" s="54">
        <v>5.3</v>
      </c>
      <c r="E28" s="54">
        <v>5.5</v>
      </c>
    </row>
    <row r="29" spans="1:5" s="2" customFormat="1" ht="71.25" customHeight="1">
      <c r="A29" s="19" t="s">
        <v>172</v>
      </c>
      <c r="B29" s="24" t="s">
        <v>169</v>
      </c>
      <c r="C29" s="54">
        <f>C30</f>
        <v>908.1</v>
      </c>
      <c r="D29" s="54">
        <f>D30</f>
        <v>941.8</v>
      </c>
      <c r="E29" s="54">
        <f>E30</f>
        <v>986.1</v>
      </c>
    </row>
    <row r="30" spans="1:5" s="2" customFormat="1" ht="70.5" customHeight="1">
      <c r="A30" s="19" t="s">
        <v>196</v>
      </c>
      <c r="B30" s="24" t="s">
        <v>54</v>
      </c>
      <c r="C30" s="54">
        <v>908.1</v>
      </c>
      <c r="D30" s="54">
        <v>941.8</v>
      </c>
      <c r="E30" s="54">
        <v>986.1</v>
      </c>
    </row>
    <row r="31" spans="1:5" s="2" customFormat="1" ht="70.5" customHeight="1">
      <c r="A31" s="19" t="s">
        <v>171</v>
      </c>
      <c r="B31" s="24" t="s">
        <v>170</v>
      </c>
      <c r="C31" s="54">
        <f>C32</f>
        <v>-96.9</v>
      </c>
      <c r="D31" s="54">
        <f>D32</f>
        <v>-101.1</v>
      </c>
      <c r="E31" s="54">
        <f>E32</f>
        <v>-100.6</v>
      </c>
    </row>
    <row r="32" spans="1:5" s="2" customFormat="1" ht="70.5" customHeight="1">
      <c r="A32" s="19" t="s">
        <v>197</v>
      </c>
      <c r="B32" s="24" t="s">
        <v>117</v>
      </c>
      <c r="C32" s="54">
        <v>-96.9</v>
      </c>
      <c r="D32" s="54">
        <v>-101.1</v>
      </c>
      <c r="E32" s="54">
        <v>-100.6</v>
      </c>
    </row>
    <row r="33" spans="1:5" s="2" customFormat="1" ht="25.5" customHeight="1">
      <c r="A33" s="48" t="s">
        <v>130</v>
      </c>
      <c r="B33" s="9" t="s">
        <v>128</v>
      </c>
      <c r="C33" s="53">
        <f>C34</f>
        <v>452</v>
      </c>
      <c r="D33" s="53">
        <f aca="true" t="shared" si="0" ref="D33:E35">D34</f>
        <v>456</v>
      </c>
      <c r="E33" s="53">
        <f t="shared" si="0"/>
        <v>464</v>
      </c>
    </row>
    <row r="34" spans="1:5" s="2" customFormat="1" ht="21.75" customHeight="1">
      <c r="A34" s="47" t="s">
        <v>131</v>
      </c>
      <c r="B34" s="24" t="s">
        <v>129</v>
      </c>
      <c r="C34" s="54">
        <f>C35</f>
        <v>452</v>
      </c>
      <c r="D34" s="54">
        <f t="shared" si="0"/>
        <v>456</v>
      </c>
      <c r="E34" s="54">
        <f t="shared" si="0"/>
        <v>464</v>
      </c>
    </row>
    <row r="35" spans="1:5" s="2" customFormat="1" ht="21" customHeight="1">
      <c r="A35" s="47" t="s">
        <v>132</v>
      </c>
      <c r="B35" s="24" t="s">
        <v>129</v>
      </c>
      <c r="C35" s="54">
        <f>C36</f>
        <v>452</v>
      </c>
      <c r="D35" s="54">
        <f t="shared" si="0"/>
        <v>456</v>
      </c>
      <c r="E35" s="54">
        <f t="shared" si="0"/>
        <v>464</v>
      </c>
    </row>
    <row r="36" spans="1:5" s="2" customFormat="1" ht="21" customHeight="1">
      <c r="A36" s="47" t="s">
        <v>144</v>
      </c>
      <c r="B36" s="24" t="s">
        <v>129</v>
      </c>
      <c r="C36" s="54">
        <v>452</v>
      </c>
      <c r="D36" s="54">
        <v>456</v>
      </c>
      <c r="E36" s="54">
        <v>464</v>
      </c>
    </row>
    <row r="37" spans="1:5" s="2" customFormat="1" ht="21.75" customHeight="1" hidden="1">
      <c r="A37" s="47" t="s">
        <v>144</v>
      </c>
      <c r="B37" s="24" t="s">
        <v>129</v>
      </c>
      <c r="C37" s="54">
        <v>28</v>
      </c>
      <c r="D37" s="54">
        <v>28</v>
      </c>
      <c r="E37" s="54">
        <v>30.5</v>
      </c>
    </row>
    <row r="38" spans="1:5" s="21" customFormat="1" ht="22.5" customHeight="1">
      <c r="A38" s="9" t="s">
        <v>0</v>
      </c>
      <c r="B38" s="9" t="s">
        <v>1</v>
      </c>
      <c r="C38" s="51">
        <f>C41+C39</f>
        <v>2130</v>
      </c>
      <c r="D38" s="51">
        <f>D41+D39</f>
        <v>2257</v>
      </c>
      <c r="E38" s="51">
        <f>E41+E39</f>
        <v>2388</v>
      </c>
    </row>
    <row r="39" spans="1:5" s="21" customFormat="1" ht="18" customHeight="1">
      <c r="A39" s="17" t="s">
        <v>4</v>
      </c>
      <c r="B39" s="9" t="s">
        <v>22</v>
      </c>
      <c r="C39" s="51">
        <f>C40</f>
        <v>956</v>
      </c>
      <c r="D39" s="51">
        <f>D40</f>
        <v>1018</v>
      </c>
      <c r="E39" s="51">
        <f>E40</f>
        <v>1052</v>
      </c>
    </row>
    <row r="40" spans="1:5" s="2" customFormat="1" ht="36" customHeight="1">
      <c r="A40" s="16" t="s">
        <v>67</v>
      </c>
      <c r="B40" s="8" t="s">
        <v>68</v>
      </c>
      <c r="C40" s="52">
        <v>956</v>
      </c>
      <c r="D40" s="52">
        <v>1018</v>
      </c>
      <c r="E40" s="52">
        <v>1052</v>
      </c>
    </row>
    <row r="41" spans="1:5" s="2" customFormat="1" ht="15.75" customHeight="1">
      <c r="A41" s="17" t="s">
        <v>32</v>
      </c>
      <c r="B41" s="9" t="s">
        <v>33</v>
      </c>
      <c r="C41" s="50">
        <f>(C42+C44)</f>
        <v>1174</v>
      </c>
      <c r="D41" s="50">
        <f>(D42+D44)</f>
        <v>1239</v>
      </c>
      <c r="E41" s="50">
        <f>(E42+E44)</f>
        <v>1336</v>
      </c>
    </row>
    <row r="42" spans="1:5" s="2" customFormat="1" ht="24" customHeight="1">
      <c r="A42" s="17" t="s">
        <v>69</v>
      </c>
      <c r="B42" s="9" t="s">
        <v>70</v>
      </c>
      <c r="C42" s="50">
        <f>C43</f>
        <v>732</v>
      </c>
      <c r="D42" s="50">
        <f>D43</f>
        <v>788</v>
      </c>
      <c r="E42" s="50">
        <f>E43</f>
        <v>877</v>
      </c>
    </row>
    <row r="43" spans="1:5" s="2" customFormat="1" ht="39" customHeight="1">
      <c r="A43" s="16" t="s">
        <v>71</v>
      </c>
      <c r="B43" s="8" t="s">
        <v>72</v>
      </c>
      <c r="C43" s="52">
        <v>732</v>
      </c>
      <c r="D43" s="52">
        <v>788</v>
      </c>
      <c r="E43" s="52">
        <v>877</v>
      </c>
    </row>
    <row r="44" spans="1:5" s="2" customFormat="1" ht="30" customHeight="1">
      <c r="A44" s="17" t="s">
        <v>73</v>
      </c>
      <c r="B44" s="9" t="s">
        <v>74</v>
      </c>
      <c r="C44" s="51">
        <f>C45</f>
        <v>442</v>
      </c>
      <c r="D44" s="51">
        <f>D45</f>
        <v>451</v>
      </c>
      <c r="E44" s="51">
        <f>E45</f>
        <v>459</v>
      </c>
    </row>
    <row r="45" spans="1:5" s="2" customFormat="1" ht="39" customHeight="1">
      <c r="A45" s="16" t="s">
        <v>75</v>
      </c>
      <c r="B45" s="8" t="s">
        <v>76</v>
      </c>
      <c r="C45" s="52">
        <v>442</v>
      </c>
      <c r="D45" s="52">
        <v>451</v>
      </c>
      <c r="E45" s="52">
        <v>459</v>
      </c>
    </row>
    <row r="46" spans="1:5" s="2" customFormat="1" ht="35.25" customHeight="1">
      <c r="A46" s="9" t="s">
        <v>49</v>
      </c>
      <c r="B46" s="9" t="s">
        <v>46</v>
      </c>
      <c r="C46" s="51">
        <f>C47+C54</f>
        <v>2054</v>
      </c>
      <c r="D46" s="51">
        <f>D47+D54</f>
        <v>2093</v>
      </c>
      <c r="E46" s="51">
        <f>E47+E54</f>
        <v>2131</v>
      </c>
    </row>
    <row r="47" spans="1:5" s="21" customFormat="1" ht="79.5" customHeight="1">
      <c r="A47" s="9" t="s">
        <v>2</v>
      </c>
      <c r="B47" s="14" t="s">
        <v>30</v>
      </c>
      <c r="C47" s="51">
        <f>C48+C52+C50</f>
        <v>1597</v>
      </c>
      <c r="D47" s="51">
        <f>D48+D52+D50</f>
        <v>1617</v>
      </c>
      <c r="E47" s="51">
        <f>E48+E52+E50</f>
        <v>1637</v>
      </c>
    </row>
    <row r="48" spans="1:5" s="2" customFormat="1" ht="56.25" customHeight="1">
      <c r="A48" s="8" t="s">
        <v>3</v>
      </c>
      <c r="B48" s="7" t="s">
        <v>37</v>
      </c>
      <c r="C48" s="52">
        <f>C49</f>
        <v>1150</v>
      </c>
      <c r="D48" s="52">
        <f>D49</f>
        <v>1150</v>
      </c>
      <c r="E48" s="52">
        <f>E49</f>
        <v>1150</v>
      </c>
    </row>
    <row r="49" spans="1:5" s="2" customFormat="1" ht="73.5" customHeight="1">
      <c r="A49" s="8" t="s">
        <v>105</v>
      </c>
      <c r="B49" s="7" t="s">
        <v>77</v>
      </c>
      <c r="C49" s="52">
        <v>1150</v>
      </c>
      <c r="D49" s="52">
        <v>1150</v>
      </c>
      <c r="E49" s="52">
        <v>1150</v>
      </c>
    </row>
    <row r="50" spans="1:5" s="2" customFormat="1" ht="73.5" customHeight="1">
      <c r="A50" s="9" t="s">
        <v>181</v>
      </c>
      <c r="B50" s="9" t="s">
        <v>179</v>
      </c>
      <c r="C50" s="53">
        <f>C51</f>
        <v>27</v>
      </c>
      <c r="D50" s="53">
        <f>D51</f>
        <v>27</v>
      </c>
      <c r="E50" s="53">
        <f>E51</f>
        <v>27</v>
      </c>
    </row>
    <row r="51" spans="1:5" s="2" customFormat="1" ht="73.5" customHeight="1">
      <c r="A51" s="8" t="s">
        <v>182</v>
      </c>
      <c r="B51" s="8" t="s">
        <v>180</v>
      </c>
      <c r="C51" s="52">
        <v>27</v>
      </c>
      <c r="D51" s="52">
        <v>27</v>
      </c>
      <c r="E51" s="52">
        <v>27</v>
      </c>
    </row>
    <row r="52" spans="1:5" s="2" customFormat="1" ht="46.5" customHeight="1">
      <c r="A52" s="8" t="s">
        <v>127</v>
      </c>
      <c r="B52" s="7" t="s">
        <v>126</v>
      </c>
      <c r="C52" s="52">
        <f>SUM(C53)</f>
        <v>420</v>
      </c>
      <c r="D52" s="52">
        <f>SUM(D53)</f>
        <v>440</v>
      </c>
      <c r="E52" s="52">
        <f>SUM(E53)</f>
        <v>460</v>
      </c>
    </row>
    <row r="53" spans="1:5" s="2" customFormat="1" ht="36.75" customHeight="1">
      <c r="A53" s="8" t="s">
        <v>124</v>
      </c>
      <c r="B53" s="7" t="s">
        <v>125</v>
      </c>
      <c r="C53" s="52">
        <v>420</v>
      </c>
      <c r="D53" s="52">
        <v>440</v>
      </c>
      <c r="E53" s="52">
        <v>460</v>
      </c>
    </row>
    <row r="54" spans="1:5" s="21" customFormat="1" ht="68.25" customHeight="1">
      <c r="A54" s="9" t="s">
        <v>34</v>
      </c>
      <c r="B54" s="9" t="s">
        <v>5</v>
      </c>
      <c r="C54" s="51">
        <f aca="true" t="shared" si="1" ref="C54:E55">C55</f>
        <v>457</v>
      </c>
      <c r="D54" s="51">
        <f t="shared" si="1"/>
        <v>476</v>
      </c>
      <c r="E54" s="51">
        <f t="shared" si="1"/>
        <v>494</v>
      </c>
    </row>
    <row r="55" spans="1:5" s="2" customFormat="1" ht="72.75" customHeight="1">
      <c r="A55" s="8" t="s">
        <v>38</v>
      </c>
      <c r="B55" s="8" t="s">
        <v>29</v>
      </c>
      <c r="C55" s="52">
        <f t="shared" si="1"/>
        <v>457</v>
      </c>
      <c r="D55" s="52">
        <f t="shared" si="1"/>
        <v>476</v>
      </c>
      <c r="E55" s="52">
        <f t="shared" si="1"/>
        <v>494</v>
      </c>
    </row>
    <row r="56" spans="1:5" s="2" customFormat="1" ht="74.25" customHeight="1">
      <c r="A56" s="8" t="s">
        <v>79</v>
      </c>
      <c r="B56" s="8" t="s">
        <v>78</v>
      </c>
      <c r="C56" s="52">
        <v>457</v>
      </c>
      <c r="D56" s="52">
        <v>476</v>
      </c>
      <c r="E56" s="52">
        <v>494</v>
      </c>
    </row>
    <row r="57" spans="1:5" s="21" customFormat="1" ht="32.25" customHeight="1">
      <c r="A57" s="9" t="s">
        <v>23</v>
      </c>
      <c r="B57" s="9" t="s">
        <v>111</v>
      </c>
      <c r="C57" s="51">
        <f>C58</f>
        <v>35</v>
      </c>
      <c r="D57" s="51">
        <f>D58</f>
        <v>37</v>
      </c>
      <c r="E57" s="51">
        <f>E58</f>
        <v>39</v>
      </c>
    </row>
    <row r="58" spans="1:5" s="2" customFormat="1" ht="20.25" customHeight="1">
      <c r="A58" s="8" t="s">
        <v>9</v>
      </c>
      <c r="B58" s="8" t="s">
        <v>16</v>
      </c>
      <c r="C58" s="52">
        <f>C60+C62</f>
        <v>35</v>
      </c>
      <c r="D58" s="52">
        <f>D60+D62</f>
        <v>37</v>
      </c>
      <c r="E58" s="52">
        <f>E60+E62</f>
        <v>39</v>
      </c>
    </row>
    <row r="59" spans="1:5" s="2" customFormat="1" ht="33" customHeight="1">
      <c r="A59" s="16" t="s">
        <v>110</v>
      </c>
      <c r="B59" s="16" t="s">
        <v>109</v>
      </c>
      <c r="C59" s="52">
        <f>C60</f>
        <v>35</v>
      </c>
      <c r="D59" s="52">
        <f>D60</f>
        <v>37</v>
      </c>
      <c r="E59" s="52">
        <f>E60</f>
        <v>39</v>
      </c>
    </row>
    <row r="60" spans="1:5" s="2" customFormat="1" ht="34.5" customHeight="1">
      <c r="A60" s="16" t="s">
        <v>106</v>
      </c>
      <c r="B60" s="16" t="s">
        <v>112</v>
      </c>
      <c r="C60" s="52">
        <v>35</v>
      </c>
      <c r="D60" s="52">
        <v>37</v>
      </c>
      <c r="E60" s="52">
        <v>39</v>
      </c>
    </row>
    <row r="61" spans="1:5" s="2" customFormat="1" ht="26.25" customHeight="1" hidden="1">
      <c r="A61" s="8" t="s">
        <v>18</v>
      </c>
      <c r="B61" s="8" t="s">
        <v>17</v>
      </c>
      <c r="C61" s="52">
        <f>C62</f>
        <v>0</v>
      </c>
      <c r="D61" s="52">
        <f>D62</f>
        <v>0</v>
      </c>
      <c r="E61" s="52">
        <f>E62</f>
        <v>0</v>
      </c>
    </row>
    <row r="62" spans="1:5" s="2" customFormat="1" ht="36" customHeight="1" hidden="1">
      <c r="A62" s="8" t="s">
        <v>80</v>
      </c>
      <c r="B62" s="8" t="s">
        <v>81</v>
      </c>
      <c r="C62" s="52">
        <v>0</v>
      </c>
      <c r="D62" s="52">
        <v>0</v>
      </c>
      <c r="E62" s="52">
        <v>0</v>
      </c>
    </row>
    <row r="63" spans="1:5" s="21" customFormat="1" ht="36.75" customHeight="1">
      <c r="A63" s="9" t="s">
        <v>35</v>
      </c>
      <c r="B63" s="9" t="s">
        <v>6</v>
      </c>
      <c r="C63" s="51">
        <f>C64+C67</f>
        <v>1077.5259999999998</v>
      </c>
      <c r="D63" s="51">
        <f>D64+D67</f>
        <v>55</v>
      </c>
      <c r="E63" s="51">
        <f>E64+E67</f>
        <v>130</v>
      </c>
    </row>
    <row r="64" spans="1:5" s="21" customFormat="1" ht="64.5" customHeight="1">
      <c r="A64" s="8" t="s">
        <v>39</v>
      </c>
      <c r="B64" s="13" t="s">
        <v>36</v>
      </c>
      <c r="C64" s="52">
        <f aca="true" t="shared" si="2" ref="C64:E65">C65</f>
        <v>552.526</v>
      </c>
      <c r="D64" s="52">
        <f t="shared" si="2"/>
        <v>30</v>
      </c>
      <c r="E64" s="52">
        <f t="shared" si="2"/>
        <v>100</v>
      </c>
    </row>
    <row r="65" spans="1:5" s="21" customFormat="1" ht="68.25" customHeight="1">
      <c r="A65" s="8" t="s">
        <v>83</v>
      </c>
      <c r="B65" s="13" t="s">
        <v>85</v>
      </c>
      <c r="C65" s="52">
        <f t="shared" si="2"/>
        <v>552.526</v>
      </c>
      <c r="D65" s="52">
        <f t="shared" si="2"/>
        <v>30</v>
      </c>
      <c r="E65" s="52">
        <f t="shared" si="2"/>
        <v>100</v>
      </c>
    </row>
    <row r="66" spans="1:5" s="21" customFormat="1" ht="69.75" customHeight="1">
      <c r="A66" s="8" t="s">
        <v>84</v>
      </c>
      <c r="B66" s="13" t="s">
        <v>82</v>
      </c>
      <c r="C66" s="52">
        <v>552.526</v>
      </c>
      <c r="D66" s="52">
        <v>30</v>
      </c>
      <c r="E66" s="52">
        <v>100</v>
      </c>
    </row>
    <row r="67" spans="1:5" s="21" customFormat="1" ht="47.25" customHeight="1">
      <c r="A67" s="8" t="s">
        <v>28</v>
      </c>
      <c r="B67" s="8" t="s">
        <v>7</v>
      </c>
      <c r="C67" s="52">
        <f aca="true" t="shared" si="3" ref="C67:E68">C68</f>
        <v>525</v>
      </c>
      <c r="D67" s="52">
        <f t="shared" si="3"/>
        <v>25</v>
      </c>
      <c r="E67" s="52">
        <f t="shared" si="3"/>
        <v>30</v>
      </c>
    </row>
    <row r="68" spans="1:5" s="21" customFormat="1" ht="33.75" customHeight="1">
      <c r="A68" s="16" t="s">
        <v>27</v>
      </c>
      <c r="B68" s="16" t="s">
        <v>8</v>
      </c>
      <c r="C68" s="52">
        <f t="shared" si="3"/>
        <v>525</v>
      </c>
      <c r="D68" s="52">
        <f t="shared" si="3"/>
        <v>25</v>
      </c>
      <c r="E68" s="52">
        <f t="shared" si="3"/>
        <v>30</v>
      </c>
    </row>
    <row r="69" spans="1:5" s="21" customFormat="1" ht="34.5" customHeight="1">
      <c r="A69" s="8" t="s">
        <v>92</v>
      </c>
      <c r="B69" s="8" t="s">
        <v>93</v>
      </c>
      <c r="C69" s="52">
        <v>525</v>
      </c>
      <c r="D69" s="52">
        <v>25</v>
      </c>
      <c r="E69" s="52">
        <v>30</v>
      </c>
    </row>
    <row r="70" spans="1:5" s="21" customFormat="1" ht="25.5" customHeight="1">
      <c r="A70" s="9" t="s">
        <v>40</v>
      </c>
      <c r="B70" s="17" t="s">
        <v>41</v>
      </c>
      <c r="C70" s="51">
        <f>C72+C74</f>
        <v>20</v>
      </c>
      <c r="D70" s="51">
        <f>D72+D74</f>
        <v>20</v>
      </c>
      <c r="E70" s="51">
        <f>E72+E74</f>
        <v>20</v>
      </c>
    </row>
    <row r="71" spans="1:5" s="2" customFormat="1" ht="36.75" customHeight="1">
      <c r="A71" s="33" t="s">
        <v>155</v>
      </c>
      <c r="B71" s="16" t="s">
        <v>143</v>
      </c>
      <c r="C71" s="52">
        <f>C72</f>
        <v>15</v>
      </c>
      <c r="D71" s="52">
        <f>D72</f>
        <v>15</v>
      </c>
      <c r="E71" s="52">
        <f>E72</f>
        <v>15</v>
      </c>
    </row>
    <row r="72" spans="1:5" s="2" customFormat="1" ht="51" customHeight="1">
      <c r="A72" s="8" t="s">
        <v>140</v>
      </c>
      <c r="B72" s="57" t="s">
        <v>134</v>
      </c>
      <c r="C72" s="56">
        <v>15</v>
      </c>
      <c r="D72" s="52">
        <v>15</v>
      </c>
      <c r="E72" s="52">
        <v>15</v>
      </c>
    </row>
    <row r="73" spans="1:5" s="2" customFormat="1" ht="36.75" customHeight="1">
      <c r="A73" s="6" t="s">
        <v>141</v>
      </c>
      <c r="B73" s="16" t="s">
        <v>142</v>
      </c>
      <c r="C73" s="56">
        <f>C74</f>
        <v>5</v>
      </c>
      <c r="D73" s="52">
        <f>D74</f>
        <v>5</v>
      </c>
      <c r="E73" s="52">
        <f>E74</f>
        <v>5</v>
      </c>
    </row>
    <row r="74" spans="1:5" s="2" customFormat="1" ht="64.5" customHeight="1">
      <c r="A74" s="20" t="s">
        <v>139</v>
      </c>
      <c r="B74" s="58" t="s">
        <v>133</v>
      </c>
      <c r="C74" s="56">
        <v>5</v>
      </c>
      <c r="D74" s="52">
        <v>5</v>
      </c>
      <c r="E74" s="52">
        <v>5</v>
      </c>
    </row>
    <row r="75" spans="1:5" s="2" customFormat="1" ht="23.25" customHeight="1">
      <c r="A75" s="9" t="s">
        <v>55</v>
      </c>
      <c r="B75" s="9" t="s">
        <v>56</v>
      </c>
      <c r="C75" s="51">
        <f>C76</f>
        <v>16423.6</v>
      </c>
      <c r="D75" s="51">
        <f>D76</f>
        <v>14081.199999999999</v>
      </c>
      <c r="E75" s="51">
        <f>E76</f>
        <v>14080.9</v>
      </c>
    </row>
    <row r="76" spans="1:5" s="2" customFormat="1" ht="34.5" customHeight="1">
      <c r="A76" s="9" t="s">
        <v>57</v>
      </c>
      <c r="B76" s="9" t="s">
        <v>58</v>
      </c>
      <c r="C76" s="51">
        <f>C80+C99+C102</f>
        <v>16423.6</v>
      </c>
      <c r="D76" s="51">
        <f>D80+D99+D102</f>
        <v>14081.199999999999</v>
      </c>
      <c r="E76" s="51">
        <f>E80+E99+E102</f>
        <v>14080.9</v>
      </c>
    </row>
    <row r="77" spans="1:5" s="2" customFormat="1" ht="34.5" customHeight="1" hidden="1">
      <c r="A77" s="9" t="s">
        <v>162</v>
      </c>
      <c r="B77" s="9" t="s">
        <v>160</v>
      </c>
      <c r="C77" s="51">
        <f aca="true" t="shared" si="4" ref="C77:E78">C78</f>
        <v>0</v>
      </c>
      <c r="D77" s="51">
        <f t="shared" si="4"/>
        <v>0</v>
      </c>
      <c r="E77" s="51">
        <f t="shared" si="4"/>
        <v>0</v>
      </c>
    </row>
    <row r="78" spans="1:5" s="2" customFormat="1" ht="34.5" customHeight="1" hidden="1">
      <c r="A78" s="8" t="s">
        <v>161</v>
      </c>
      <c r="B78" s="8" t="s">
        <v>159</v>
      </c>
      <c r="C78" s="54">
        <f t="shared" si="4"/>
        <v>0</v>
      </c>
      <c r="D78" s="54">
        <f t="shared" si="4"/>
        <v>0</v>
      </c>
      <c r="E78" s="54">
        <f t="shared" si="4"/>
        <v>0</v>
      </c>
    </row>
    <row r="79" spans="1:5" s="2" customFormat="1" ht="34.5" customHeight="1" hidden="1">
      <c r="A79" s="8" t="s">
        <v>157</v>
      </c>
      <c r="B79" s="8" t="s">
        <v>158</v>
      </c>
      <c r="C79" s="54">
        <v>0</v>
      </c>
      <c r="D79" s="54">
        <v>0</v>
      </c>
      <c r="E79" s="54">
        <v>0</v>
      </c>
    </row>
    <row r="80" spans="1:5" s="2" customFormat="1" ht="36" customHeight="1">
      <c r="A80" s="25" t="s">
        <v>118</v>
      </c>
      <c r="B80" s="26" t="s">
        <v>116</v>
      </c>
      <c r="C80" s="51">
        <f>C91+C93+C97+C95</f>
        <v>14483</v>
      </c>
      <c r="D80" s="51">
        <f>D91+D93+D97</f>
        <v>10182.599999999999</v>
      </c>
      <c r="E80" s="51">
        <f>E91+E93+E97</f>
        <v>12263.3</v>
      </c>
    </row>
    <row r="81" spans="1:5" s="2" customFormat="1" ht="81.75" customHeight="1" hidden="1">
      <c r="A81" s="9" t="s">
        <v>59</v>
      </c>
      <c r="B81" s="23" t="s">
        <v>60</v>
      </c>
      <c r="C81" s="54">
        <f aca="true" t="shared" si="5" ref="C81:E82">C82</f>
        <v>0</v>
      </c>
      <c r="D81" s="54">
        <f t="shared" si="5"/>
        <v>0</v>
      </c>
      <c r="E81" s="54">
        <f t="shared" si="5"/>
        <v>0</v>
      </c>
    </row>
    <row r="82" spans="1:5" s="2" customFormat="1" ht="81" customHeight="1" hidden="1">
      <c r="A82" s="8" t="s">
        <v>86</v>
      </c>
      <c r="B82" s="23" t="s">
        <v>87</v>
      </c>
      <c r="C82" s="54">
        <f t="shared" si="5"/>
        <v>0</v>
      </c>
      <c r="D82" s="54">
        <f t="shared" si="5"/>
        <v>0</v>
      </c>
      <c r="E82" s="54">
        <f t="shared" si="5"/>
        <v>0</v>
      </c>
    </row>
    <row r="83" spans="1:5" s="2" customFormat="1" ht="66" customHeight="1" hidden="1">
      <c r="A83" s="8" t="s">
        <v>88</v>
      </c>
      <c r="B83" s="23" t="s">
        <v>89</v>
      </c>
      <c r="C83" s="54">
        <v>0</v>
      </c>
      <c r="D83" s="54">
        <v>0</v>
      </c>
      <c r="E83" s="54">
        <v>0</v>
      </c>
    </row>
    <row r="84" spans="1:5" s="21" customFormat="1" ht="80.25" customHeight="1" hidden="1">
      <c r="A84" s="9" t="s">
        <v>61</v>
      </c>
      <c r="B84" s="34" t="s">
        <v>113</v>
      </c>
      <c r="C84" s="53">
        <f aca="true" t="shared" si="6" ref="C84:E85">C85</f>
        <v>0</v>
      </c>
      <c r="D84" s="53">
        <f t="shared" si="6"/>
        <v>0</v>
      </c>
      <c r="E84" s="53">
        <f t="shared" si="6"/>
        <v>0</v>
      </c>
    </row>
    <row r="85" spans="1:5" s="2" customFormat="1" ht="45.75" customHeight="1" hidden="1">
      <c r="A85" s="9" t="s">
        <v>148</v>
      </c>
      <c r="B85" s="23" t="s">
        <v>153</v>
      </c>
      <c r="C85" s="53">
        <f>C86</f>
        <v>0</v>
      </c>
      <c r="D85" s="53">
        <f t="shared" si="6"/>
        <v>0</v>
      </c>
      <c r="E85" s="53">
        <f t="shared" si="6"/>
        <v>0</v>
      </c>
    </row>
    <row r="86" spans="1:5" s="2" customFormat="1" ht="64.5" customHeight="1" hidden="1">
      <c r="A86" s="8" t="s">
        <v>147</v>
      </c>
      <c r="B86" s="23" t="s">
        <v>149</v>
      </c>
      <c r="C86" s="54">
        <v>0</v>
      </c>
      <c r="D86" s="54">
        <v>0</v>
      </c>
      <c r="E86" s="54">
        <v>0</v>
      </c>
    </row>
    <row r="87" spans="1:5" s="21" customFormat="1" ht="34.5" customHeight="1" hidden="1">
      <c r="A87" s="9" t="s">
        <v>177</v>
      </c>
      <c r="B87" s="34" t="s">
        <v>176</v>
      </c>
      <c r="C87" s="53">
        <f>SUM(C88)</f>
        <v>0</v>
      </c>
      <c r="D87" s="53">
        <f>SUM(D88)</f>
        <v>0</v>
      </c>
      <c r="E87" s="53">
        <f>SUM(E88)</f>
        <v>0</v>
      </c>
    </row>
    <row r="88" spans="1:5" s="2" customFormat="1" ht="47.25" customHeight="1" hidden="1">
      <c r="A88" s="8" t="s">
        <v>178</v>
      </c>
      <c r="B88" s="23" t="s">
        <v>176</v>
      </c>
      <c r="C88" s="54">
        <v>0</v>
      </c>
      <c r="D88" s="54">
        <v>0</v>
      </c>
      <c r="E88" s="54">
        <v>0</v>
      </c>
    </row>
    <row r="89" spans="1:5" s="2" customFormat="1" ht="48" customHeight="1" hidden="1">
      <c r="A89" s="9" t="s">
        <v>152</v>
      </c>
      <c r="B89" s="34" t="s">
        <v>154</v>
      </c>
      <c r="C89" s="53">
        <f>C90</f>
        <v>0</v>
      </c>
      <c r="D89" s="53">
        <f>D90</f>
        <v>0</v>
      </c>
      <c r="E89" s="53">
        <f>E90</f>
        <v>0</v>
      </c>
    </row>
    <row r="90" spans="1:5" s="2" customFormat="1" ht="48" customHeight="1" hidden="1">
      <c r="A90" s="8" t="s">
        <v>150</v>
      </c>
      <c r="B90" s="23" t="s">
        <v>151</v>
      </c>
      <c r="C90" s="54">
        <v>0</v>
      </c>
      <c r="D90" s="54">
        <v>0</v>
      </c>
      <c r="E90" s="54">
        <v>0</v>
      </c>
    </row>
    <row r="91" spans="1:5" s="2" customFormat="1" ht="43.5" customHeight="1">
      <c r="A91" s="8" t="s">
        <v>186</v>
      </c>
      <c r="B91" s="23" t="s">
        <v>187</v>
      </c>
      <c r="C91" s="53">
        <f>C92</f>
        <v>2484.5</v>
      </c>
      <c r="D91" s="53">
        <f>D92</f>
        <v>0</v>
      </c>
      <c r="E91" s="53">
        <f>E92</f>
        <v>0</v>
      </c>
    </row>
    <row r="92" spans="1:5" s="2" customFormat="1" ht="43.5" customHeight="1">
      <c r="A92" s="28" t="s">
        <v>188</v>
      </c>
      <c r="B92" s="23" t="s">
        <v>189</v>
      </c>
      <c r="C92" s="52">
        <v>2484.5</v>
      </c>
      <c r="D92" s="52">
        <v>0</v>
      </c>
      <c r="E92" s="52">
        <v>0</v>
      </c>
    </row>
    <row r="93" spans="1:5" s="2" customFormat="1" ht="43.5" customHeight="1">
      <c r="A93" s="25" t="s">
        <v>190</v>
      </c>
      <c r="B93" s="35" t="s">
        <v>191</v>
      </c>
      <c r="C93" s="53">
        <f>C94</f>
        <v>104.5</v>
      </c>
      <c r="D93" s="53">
        <f>D94</f>
        <v>10102.3</v>
      </c>
      <c r="E93" s="53">
        <f>E94</f>
        <v>12183</v>
      </c>
    </row>
    <row r="94" spans="1:5" s="2" customFormat="1" ht="43.5" customHeight="1">
      <c r="A94" s="28" t="s">
        <v>192</v>
      </c>
      <c r="B94" s="59" t="s">
        <v>193</v>
      </c>
      <c r="C94" s="52">
        <v>104.5</v>
      </c>
      <c r="D94" s="52">
        <v>10102.3</v>
      </c>
      <c r="E94" s="52">
        <v>12183</v>
      </c>
    </row>
    <row r="95" spans="1:5" s="21" customFormat="1" ht="98.25" customHeight="1">
      <c r="A95" s="25" t="s">
        <v>164</v>
      </c>
      <c r="B95" s="29" t="s">
        <v>166</v>
      </c>
      <c r="C95" s="51">
        <f>C96</f>
        <v>9900</v>
      </c>
      <c r="D95" s="51">
        <f>D96</f>
        <v>0</v>
      </c>
      <c r="E95" s="51">
        <f>E96</f>
        <v>0</v>
      </c>
    </row>
    <row r="96" spans="1:5" s="2" customFormat="1" ht="85.5" customHeight="1">
      <c r="A96" s="28" t="s">
        <v>163</v>
      </c>
      <c r="B96" s="27" t="s">
        <v>165</v>
      </c>
      <c r="C96" s="52">
        <v>9900</v>
      </c>
      <c r="D96" s="52">
        <v>0</v>
      </c>
      <c r="E96" s="52">
        <v>0</v>
      </c>
    </row>
    <row r="97" spans="1:5" s="2" customFormat="1" ht="30.75" customHeight="1">
      <c r="A97" s="25" t="s">
        <v>119</v>
      </c>
      <c r="B97" s="29" t="s">
        <v>62</v>
      </c>
      <c r="C97" s="51">
        <f>C98</f>
        <v>1994</v>
      </c>
      <c r="D97" s="51">
        <f>D98</f>
        <v>80.3</v>
      </c>
      <c r="E97" s="51">
        <f>E98</f>
        <v>80.3</v>
      </c>
    </row>
    <row r="98" spans="1:5" s="2" customFormat="1" ht="39" customHeight="1">
      <c r="A98" s="28" t="s">
        <v>120</v>
      </c>
      <c r="B98" s="27" t="s">
        <v>91</v>
      </c>
      <c r="C98" s="52">
        <v>1994</v>
      </c>
      <c r="D98" s="52">
        <v>80.3</v>
      </c>
      <c r="E98" s="52">
        <v>80.3</v>
      </c>
    </row>
    <row r="99" spans="1:5" s="2" customFormat="1" ht="18" customHeight="1">
      <c r="A99" s="25" t="s">
        <v>121</v>
      </c>
      <c r="B99" s="29" t="s">
        <v>114</v>
      </c>
      <c r="C99" s="51">
        <f aca="true" t="shared" si="7" ref="C99:E100">C100</f>
        <v>1.6</v>
      </c>
      <c r="D99" s="51">
        <f t="shared" si="7"/>
        <v>1.6</v>
      </c>
      <c r="E99" s="51">
        <f t="shared" si="7"/>
        <v>1.6</v>
      </c>
    </row>
    <row r="100" spans="1:5" s="2" customFormat="1" ht="39.75" customHeight="1">
      <c r="A100" s="28" t="s">
        <v>122</v>
      </c>
      <c r="B100" s="27" t="s">
        <v>63</v>
      </c>
      <c r="C100" s="52">
        <f t="shared" si="7"/>
        <v>1.6</v>
      </c>
      <c r="D100" s="52">
        <f t="shared" si="7"/>
        <v>1.6</v>
      </c>
      <c r="E100" s="52">
        <f t="shared" si="7"/>
        <v>1.6</v>
      </c>
    </row>
    <row r="101" spans="1:5" s="2" customFormat="1" ht="36" customHeight="1">
      <c r="A101" s="28" t="s">
        <v>123</v>
      </c>
      <c r="B101" s="27" t="s">
        <v>90</v>
      </c>
      <c r="C101" s="52">
        <v>1.6</v>
      </c>
      <c r="D101" s="52">
        <v>1.6</v>
      </c>
      <c r="E101" s="52">
        <v>1.6</v>
      </c>
    </row>
    <row r="102" spans="1:5" s="2" customFormat="1" ht="19.5" customHeight="1">
      <c r="A102" s="35" t="s">
        <v>146</v>
      </c>
      <c r="B102" s="35" t="s">
        <v>145</v>
      </c>
      <c r="C102" s="55">
        <f aca="true" t="shared" si="8" ref="C102:E103">C103</f>
        <v>1939</v>
      </c>
      <c r="D102" s="55">
        <f t="shared" si="8"/>
        <v>3897</v>
      </c>
      <c r="E102" s="55">
        <f t="shared" si="8"/>
        <v>1816</v>
      </c>
    </row>
    <row r="103" spans="1:5" s="2" customFormat="1" ht="23.25" customHeight="1">
      <c r="A103" s="25" t="s">
        <v>138</v>
      </c>
      <c r="B103" s="35" t="s">
        <v>136</v>
      </c>
      <c r="C103" s="53">
        <f t="shared" si="8"/>
        <v>1939</v>
      </c>
      <c r="D103" s="53">
        <f t="shared" si="8"/>
        <v>3897</v>
      </c>
      <c r="E103" s="53">
        <f t="shared" si="8"/>
        <v>1816</v>
      </c>
    </row>
    <row r="104" spans="1:5" s="2" customFormat="1" ht="36" customHeight="1">
      <c r="A104" s="28" t="s">
        <v>137</v>
      </c>
      <c r="B104" s="49" t="s">
        <v>135</v>
      </c>
      <c r="C104" s="52">
        <v>1939</v>
      </c>
      <c r="D104" s="52">
        <v>3897</v>
      </c>
      <c r="E104" s="52">
        <v>1816</v>
      </c>
    </row>
    <row r="105" spans="1:5" s="21" customFormat="1" ht="31.5" customHeight="1" hidden="1">
      <c r="A105" s="25" t="s">
        <v>94</v>
      </c>
      <c r="B105" s="35" t="s">
        <v>95</v>
      </c>
      <c r="C105" s="51">
        <f aca="true" t="shared" si="9" ref="C105:E106">C106</f>
        <v>0</v>
      </c>
      <c r="D105" s="51">
        <f t="shared" si="9"/>
        <v>0</v>
      </c>
      <c r="E105" s="51">
        <f t="shared" si="9"/>
        <v>0</v>
      </c>
    </row>
    <row r="106" spans="1:5" s="2" customFormat="1" ht="31.5" customHeight="1" hidden="1">
      <c r="A106" s="28" t="s">
        <v>98</v>
      </c>
      <c r="B106" s="36" t="s">
        <v>96</v>
      </c>
      <c r="C106" s="52">
        <f t="shared" si="9"/>
        <v>0</v>
      </c>
      <c r="D106" s="52">
        <f t="shared" si="9"/>
        <v>0</v>
      </c>
      <c r="E106" s="52">
        <f t="shared" si="9"/>
        <v>0</v>
      </c>
    </row>
    <row r="107" spans="1:5" s="2" customFormat="1" ht="31.5" customHeight="1" hidden="1">
      <c r="A107" s="28" t="s">
        <v>99</v>
      </c>
      <c r="B107" s="36" t="s">
        <v>97</v>
      </c>
      <c r="C107" s="52">
        <v>0</v>
      </c>
      <c r="D107" s="52">
        <v>0</v>
      </c>
      <c r="E107" s="52">
        <v>0</v>
      </c>
    </row>
    <row r="108" spans="1:5" ht="20.25" customHeight="1" hidden="1">
      <c r="A108" s="25" t="s">
        <v>64</v>
      </c>
      <c r="B108" s="35" t="s">
        <v>65</v>
      </c>
      <c r="C108" s="51">
        <f>C109</f>
        <v>0</v>
      </c>
      <c r="D108" s="51">
        <f>D109</f>
        <v>0</v>
      </c>
      <c r="E108" s="51">
        <f>E109</f>
        <v>0</v>
      </c>
    </row>
    <row r="109" spans="1:5" ht="33.75" customHeight="1" hidden="1">
      <c r="A109" s="28" t="s">
        <v>102</v>
      </c>
      <c r="B109" s="37" t="s">
        <v>101</v>
      </c>
      <c r="C109" s="52">
        <f>C110+C111</f>
        <v>0</v>
      </c>
      <c r="D109" s="52">
        <f>D110+D111</f>
        <v>0</v>
      </c>
      <c r="E109" s="52">
        <f>E110+E111</f>
        <v>0</v>
      </c>
    </row>
    <row r="110" spans="1:5" ht="66" customHeight="1" hidden="1">
      <c r="A110" s="28" t="s">
        <v>100</v>
      </c>
      <c r="B110" s="38" t="s">
        <v>103</v>
      </c>
      <c r="C110" s="52">
        <v>0</v>
      </c>
      <c r="D110" s="52">
        <v>0</v>
      </c>
      <c r="E110" s="52">
        <v>0</v>
      </c>
    </row>
    <row r="111" spans="1:5" ht="34.5" customHeight="1" hidden="1">
      <c r="A111" s="28" t="s">
        <v>115</v>
      </c>
      <c r="B111" s="38" t="s">
        <v>104</v>
      </c>
      <c r="C111" s="52">
        <v>0</v>
      </c>
      <c r="D111" s="52">
        <v>0</v>
      </c>
      <c r="E111" s="52">
        <v>0</v>
      </c>
    </row>
    <row r="112" spans="1:5" ht="23.25" customHeight="1">
      <c r="A112" s="30"/>
      <c r="B112" s="9" t="s">
        <v>66</v>
      </c>
      <c r="C112" s="50">
        <f>C17+C75</f>
        <v>30214.825999999997</v>
      </c>
      <c r="D112" s="50">
        <f>D17+D75</f>
        <v>27117.1</v>
      </c>
      <c r="E112" s="50">
        <f>E17+E75</f>
        <v>27675.6</v>
      </c>
    </row>
    <row r="113" spans="3:5" s="10" customFormat="1" ht="32.25" customHeight="1">
      <c r="C113" s="45"/>
      <c r="D113" s="45"/>
      <c r="E113" s="45"/>
    </row>
  </sheetData>
  <sheetProtection/>
  <mergeCells count="11">
    <mergeCell ref="A14:A16"/>
    <mergeCell ref="B14:B16"/>
    <mergeCell ref="C14:E14"/>
    <mergeCell ref="C15:C16"/>
    <mergeCell ref="D15:D16"/>
    <mergeCell ref="E15:E16"/>
    <mergeCell ref="C2:F7"/>
    <mergeCell ref="A8:C8"/>
    <mergeCell ref="A9:C9"/>
    <mergeCell ref="A10:D10"/>
    <mergeCell ref="A12:D12"/>
  </mergeCells>
  <printOptions/>
  <pageMargins left="1.1023622047244095" right="0" top="0.7480314960629921" bottom="0.7480314960629921" header="0" footer="0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Елена</cp:lastModifiedBy>
  <cp:lastPrinted>2022-12-21T03:24:16Z</cp:lastPrinted>
  <dcterms:created xsi:type="dcterms:W3CDTF">2003-09-23T05:31:40Z</dcterms:created>
  <dcterms:modified xsi:type="dcterms:W3CDTF">2023-07-11T20:54:27Z</dcterms:modified>
  <cp:category/>
  <cp:version/>
  <cp:contentType/>
  <cp:contentStatus/>
</cp:coreProperties>
</file>