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<sst xmlns="http://schemas.openxmlformats.org/spreadsheetml/2006/main" count="445" uniqueCount="181">
  <si>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</si>
  <si>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</si>
  <si>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</si>
  <si>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</si>
  <si>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</si>
  <si>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</si>
  <si>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</si>
  <si>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</si>
  <si>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</si>
  <si>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</si>
  <si>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</si>
  <si>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</si>
  <si>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</si>
  <si>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</si>
  <si>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</si>
  <si>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</si>
  <si>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</si>
  <si>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</si>
  <si>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</si>
  <si>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</si>
  <si>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</si>
  <si>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</si>
  <si>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</si>
  <si>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</si>
  <si>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</si>
  <si>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</si>
  <si>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</si>
  <si>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</si>
  <si>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</si>
  <si>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</si>
  <si>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</si>
  <si>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</si>
  <si>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</si>
  <si>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</si>
  <si>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</si>
  <si>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</si>
  <si>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</si>
  <si>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</si>
  <si>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</si>
  <si>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</si>
  <si>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</si>
  <si>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</si>
  <si>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</si>
  <si>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</si>
  <si>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</si>
  <si>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</si>
  <si>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</si>
  <si>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</si>
  <si>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</si>
  <si>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</si>
  <si>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</si>
  <si>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</si>
  <si>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</si>
  <si>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</si>
  <si>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</si>
  <si>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</si>
  <si>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</si>
  <si>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</si>
  <si>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</si>
  <si>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</si>
  <si>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</si>
  <si>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</si>
  <si>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</si>
  <si>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</si>
  <si>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</si>
  <si>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</si>
  <si>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</si>
  <si>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</si>
  <si>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</si>
  <si>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</si>
  <si>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</si>
  <si>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</si>
  <si>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</si>
  <si>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</si>
  <si>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</si>
  <si>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</si>
  <si>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</si>
  <si>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</si>
  <si>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</si>
  <si>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</si>
  <si>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</si>
  <si>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</si>
  <si>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</si>
  <si>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</si>
  <si>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</si>
  <si>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</si>
  <si>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</si>
  <si>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</si>
  <si>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</si>
  <si>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</si>
  <si>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</si>
  <si>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</si>
  <si>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</si>
  <si>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</si>
  <si>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</si>
  <si>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</si>
  <si>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</si>
  <si>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</si>
  <si>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</si>
  <si>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</si>
  <si>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</si>
  <si>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</si>
  <si>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</si>
  <si>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</si>
  <si>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</si>
  <si>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</si>
  <si>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</si>
  <si>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</si>
  <si>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</si>
  <si>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</si>
  <si>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</si>
  <si>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</si>
  <si>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</si>
  <si>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</si>
  <si>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</si>
  <si>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</si>
  <si>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</si>
  <si>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</si>
  <si>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</si>
  <si>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</si>
  <si>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</si>
  <si>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</si>
  <si>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</si>
  <si>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</si>
  <si>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</si>
  <si>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</si>
  <si>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</si>
  <si>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</si>
  <si>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</si>
  <si>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</si>
  <si>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</si>
  <si>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</si>
  <si>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</si>
  <si>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</si>
  <si>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</si>
  <si>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</si>
  <si>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</si>
  <si>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</si>
  <si>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</si>
  <si>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</si>
  <si>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Создание мест (площадок) накопления твердых коммунальных отходов</t>
  </si>
  <si>
    <t>0400015540</t>
  </si>
  <si>
    <t>04000S5540</t>
  </si>
  <si>
    <t>Гранты на реализацию проекта "Народный бюджет"</t>
  </si>
  <si>
    <t>Мероприятия по реализации проекта "Народный бюджет"</t>
  </si>
  <si>
    <t>1000017170</t>
  </si>
  <si>
    <t>10000S7170</t>
  </si>
  <si>
    <t>Подпрограмма "Увековечение памяти погибших при защите Отечества на 2020-2024 годы"</t>
  </si>
  <si>
    <t>Обеспечение комплексного развития сельских территорий</t>
  </si>
  <si>
    <t>1010000000</t>
  </si>
  <si>
    <t>10100L2990</t>
  </si>
  <si>
    <t>1020000000</t>
  </si>
  <si>
    <t>10200L5760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</si>
  <si>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</si>
  <si>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>Увековечение памяти погибших при защите Отечества</t>
  </si>
  <si>
    <t>0600015550</t>
  </si>
  <si>
    <t>Ремонт автомобильных дорог местного значения в твердом покрытии в границах населенных пунктов</t>
  </si>
  <si>
    <t>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</si>
  <si>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</si>
  <si>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</si>
  <si>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</si>
  <si>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Прочие работы, услуги</t>
  </si>
  <si>
    <t>Субсидии на обеспечение комплексного развития сельских территорий</t>
  </si>
  <si>
    <t>240</t>
  </si>
  <si>
    <t>244</t>
  </si>
  <si>
    <t>Закупка товаров, работ и услуг для государственных (муниципальных нужд) нужд</t>
  </si>
  <si>
    <t xml:space="preserve"> классификации расходов бюджета на 2022 год  и на плановый период 2023 и 2024 годов"</t>
  </si>
  <si>
    <t>Сумма
 на 2022 год</t>
  </si>
  <si>
    <t>Сумма 
на 2023 год</t>
  </si>
  <si>
    <t>Сумма
на 2024 год</t>
  </si>
  <si>
    <t>Закупка товаров, работ и услуг для государственных нужд</t>
  </si>
  <si>
    <t>06000S5550</t>
  </si>
  <si>
    <t xml:space="preserve">Инвестиционные программы и проекты развития общественной инфраструктуры муниципальных образований в Кировской области
(Благоустройство общественной территории на пл.Ленина в пгт Ленинское Шабалинского района)                              </t>
  </si>
  <si>
    <t>0800007010</t>
  </si>
  <si>
    <t>Проведение выборов в органы местного самоуправления</t>
  </si>
  <si>
    <t>11000S5178</t>
  </si>
  <si>
    <t>Приложение 6</t>
  </si>
  <si>
    <t>Инвестиционные программы и проекты развития общественной инфраструктуры муниципальных образований в Кировской области (Благоустройство общественной территории на пл.Ленина в пгт Ленинское Шабалинского района)</t>
  </si>
  <si>
    <t>Ремонт автомобильных дорог местного значения в твердом покрытии в границах населенных пунктов (местный бюджет)</t>
  </si>
  <si>
    <t>0600004300</t>
  </si>
  <si>
    <t>к решению Ленинской городской Думы от 30.11.2022  № 3/13"О внесении изменений в решение Ленинской городской Думы от 17.12.2021 № 51/315 "О бюджете муниципального образования Ленинское городское поселение Шабалинского района Кировской области на 2022 год и на плановый период 2023 и 2024 годы"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</si>
</sst>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0" fillId="0" borderId="10" xfId="0" applyNumberFormat="1" applyFont="1" applyBorder="1" applyAlignment="1">
      <alignment horizontal="left" wrapText="1"/>
    </xf>
    <xf numFmtId="11" fontId="10" fillId="0" borderId="14" xfId="0" applyNumberFormat="1" applyFont="1" applyBorder="1" applyAlignment="1">
      <alignment horizontal="left" wrapText="1"/>
    </xf>
    <xf numFmtId="11" fontId="10" fillId="0" borderId="13" xfId="0" applyNumberFormat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wrapText="1"/>
    </xf>
    <xf numFmtId="11" fontId="15" fillId="0" borderId="10" xfId="0" applyNumberFormat="1" applyFont="1" applyBorder="1" applyAlignment="1">
      <alignment horizontal="left" wrapText="1"/>
    </xf>
    <xf numFmtId="176" fontId="14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5" fillId="0" borderId="0" xfId="0" applyNumberFormat="1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176" fontId="14" fillId="0" borderId="10" xfId="0" applyNumberFormat="1" applyFont="1" applyFill="1" applyBorder="1" applyAlignment="1">
      <alignment wrapText="1"/>
    </xf>
    <xf numFmtId="178" fontId="9" fillId="0" borderId="10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3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Border="1" applyAlignment="1">
      <alignment wrapText="1"/>
    </xf>
    <xf numFmtId="49" fontId="12" fillId="0" borderId="12" xfId="0" applyNumberFormat="1" applyFont="1" applyFill="1" applyBorder="1" applyAlignment="1">
      <alignment horizontal="center" vertical="top" shrinkToFit="1"/>
    </xf>
    <xf numFmtId="178" fontId="12" fillId="0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11" fontId="15" fillId="32" borderId="10" xfId="0" applyNumberFormat="1" applyFont="1" applyFill="1" applyBorder="1" applyAlignment="1">
      <alignment horizontal="left" wrapText="1"/>
    </xf>
    <xf numFmtId="11" fontId="15" fillId="0" borderId="10" xfId="0" applyNumberFormat="1" applyFont="1" applyFill="1" applyBorder="1" applyAlignment="1">
      <alignment horizontal="left" wrapText="1"/>
    </xf>
    <xf numFmtId="4" fontId="12" fillId="32" borderId="10" xfId="0" applyNumberFormat="1" applyFont="1" applyFill="1" applyBorder="1" applyAlignment="1">
      <alignment horizontal="right" vertical="top" shrinkToFit="1"/>
    </xf>
    <xf numFmtId="11" fontId="10" fillId="0" borderId="10" xfId="0" applyNumberFormat="1" applyFont="1" applyFill="1" applyBorder="1" applyAlignment="1">
      <alignment horizontal="left" wrapText="1"/>
    </xf>
    <xf numFmtId="176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7"/>
  <sheetViews>
    <sheetView tabSelected="1" view="pageBreakPreview" zoomScale="60" zoomScalePageLayoutView="0" workbookViewId="0" topLeftCell="A109">
      <selection activeCell="A23" sqref="A23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176</v>
      </c>
      <c r="E1" s="6"/>
      <c r="F1" s="6"/>
    </row>
    <row r="2" spans="2:7" s="2" customFormat="1" ht="28.5" customHeight="1">
      <c r="B2" s="6"/>
      <c r="C2" s="6"/>
      <c r="D2" s="61" t="s">
        <v>180</v>
      </c>
      <c r="E2" s="62"/>
      <c r="F2" s="62"/>
      <c r="G2" s="62"/>
    </row>
    <row r="3" spans="2:7" s="2" customFormat="1" ht="15.75">
      <c r="B3" s="6"/>
      <c r="C3" s="6"/>
      <c r="D3" s="62"/>
      <c r="E3" s="62"/>
      <c r="F3" s="62"/>
      <c r="G3" s="62"/>
    </row>
    <row r="4" spans="2:7" s="2" customFormat="1" ht="15.75">
      <c r="B4" s="7"/>
      <c r="C4" s="7"/>
      <c r="D4" s="62"/>
      <c r="E4" s="62"/>
      <c r="F4" s="62"/>
      <c r="G4" s="62"/>
    </row>
    <row r="5" spans="2:7" s="2" customFormat="1" ht="15.75">
      <c r="B5" s="7"/>
      <c r="C5" s="7"/>
      <c r="D5" s="62"/>
      <c r="E5" s="62"/>
      <c r="F5" s="62"/>
      <c r="G5" s="62"/>
    </row>
    <row r="6" spans="2:7" s="2" customFormat="1" ht="15.75">
      <c r="B6" s="7"/>
      <c r="C6" s="7"/>
      <c r="D6" s="62"/>
      <c r="E6" s="62"/>
      <c r="F6" s="62"/>
      <c r="G6" s="62"/>
    </row>
    <row r="7" spans="2:7" s="1" customFormat="1" ht="35.25" customHeight="1">
      <c r="B7" s="7"/>
      <c r="C7" s="6"/>
      <c r="D7" s="62"/>
      <c r="E7" s="62"/>
      <c r="F7" s="62"/>
      <c r="G7" s="62"/>
    </row>
    <row r="8" spans="1:6" s="3" customFormat="1" ht="15.75">
      <c r="A8" s="59" t="s">
        <v>40</v>
      </c>
      <c r="B8" s="59"/>
      <c r="C8" s="59"/>
      <c r="D8" s="59"/>
      <c r="E8" s="59"/>
      <c r="F8" s="59"/>
    </row>
    <row r="9" spans="1:6" s="2" customFormat="1" ht="15.75" customHeight="1">
      <c r="A9" s="60" t="s">
        <v>47</v>
      </c>
      <c r="B9" s="60"/>
      <c r="C9" s="60"/>
      <c r="D9" s="60"/>
      <c r="E9" s="60"/>
      <c r="F9" s="60"/>
    </row>
    <row r="10" spans="1:6" s="2" customFormat="1" ht="15.75" customHeight="1">
      <c r="A10" s="60" t="s">
        <v>48</v>
      </c>
      <c r="B10" s="60"/>
      <c r="C10" s="60"/>
      <c r="D10" s="60"/>
      <c r="E10" s="60"/>
      <c r="F10" s="60"/>
    </row>
    <row r="11" spans="1:6" s="2" customFormat="1" ht="15.75" customHeight="1">
      <c r="A11" s="60" t="s">
        <v>166</v>
      </c>
      <c r="B11" s="60"/>
      <c r="C11" s="60"/>
      <c r="D11" s="60"/>
      <c r="E11" s="60"/>
      <c r="F11" s="60"/>
    </row>
    <row r="12" ht="15.75">
      <c r="F12" s="40" t="s">
        <v>124</v>
      </c>
    </row>
    <row r="13" spans="1:6" s="1" customFormat="1" ht="40.5" customHeight="1">
      <c r="A13" s="4" t="s">
        <v>4</v>
      </c>
      <c r="B13" s="5" t="s">
        <v>3</v>
      </c>
      <c r="C13" s="5" t="s">
        <v>5</v>
      </c>
      <c r="D13" s="4" t="s">
        <v>167</v>
      </c>
      <c r="E13" s="4" t="s">
        <v>168</v>
      </c>
      <c r="F13" s="4" t="s">
        <v>169</v>
      </c>
    </row>
    <row r="14" spans="1:6" s="9" customFormat="1" ht="21" customHeight="1">
      <c r="A14" s="10" t="s">
        <v>1</v>
      </c>
      <c r="B14" s="27" t="s">
        <v>62</v>
      </c>
      <c r="C14" s="28" t="s">
        <v>0</v>
      </c>
      <c r="D14" s="45">
        <f>SUM(D15,D23,D29,D38,D60,D64,D85,D92,D118,D140,D153)</f>
        <v>55325.973</v>
      </c>
      <c r="E14" s="45">
        <f>SUM(E15,E23,E29,E38,E60,E64,E85,E92,E118,E140)</f>
        <v>13014</v>
      </c>
      <c r="F14" s="45">
        <f>SUM(F15,F23,F29,F38,F60,F64,F85,F92,F118,F140)</f>
        <v>13528.800000000001</v>
      </c>
    </row>
    <row r="15" spans="1:6" s="9" customFormat="1" ht="35.25" customHeight="1">
      <c r="A15" s="16" t="s">
        <v>50</v>
      </c>
      <c r="B15" s="27" t="s">
        <v>63</v>
      </c>
      <c r="C15" s="17" t="s">
        <v>0</v>
      </c>
      <c r="D15" s="46">
        <f>SUM(D16)</f>
        <v>2</v>
      </c>
      <c r="E15" s="46">
        <f>SUM(E16)</f>
        <v>2</v>
      </c>
      <c r="F15" s="46">
        <f>SUM(F16)</f>
        <v>2</v>
      </c>
    </row>
    <row r="16" spans="1:6" s="9" customFormat="1" ht="16.5" customHeight="1">
      <c r="A16" s="11" t="s">
        <v>13</v>
      </c>
      <c r="B16" s="29" t="s">
        <v>64</v>
      </c>
      <c r="C16" s="14" t="s">
        <v>0</v>
      </c>
      <c r="D16" s="47">
        <f>SUM(D17+D19+D21)</f>
        <v>2</v>
      </c>
      <c r="E16" s="47">
        <f>SUM(E17+E19+E21)</f>
        <v>2</v>
      </c>
      <c r="F16" s="47">
        <f>SUM(F17+F19+F21)</f>
        <v>2</v>
      </c>
    </row>
    <row r="17" spans="1:6" s="9" customFormat="1" ht="36.75" customHeight="1" hidden="1">
      <c r="A17" s="11" t="s">
        <v>35</v>
      </c>
      <c r="B17" s="29" t="s">
        <v>65</v>
      </c>
      <c r="C17" s="14" t="s">
        <v>0</v>
      </c>
      <c r="D17" s="47">
        <f>SUM(D18)</f>
        <v>0</v>
      </c>
      <c r="E17" s="47">
        <f>SUM(E18)</f>
        <v>0</v>
      </c>
      <c r="F17" s="47">
        <f>SUM(F18)</f>
        <v>0</v>
      </c>
    </row>
    <row r="18" spans="1:6" s="9" customFormat="1" ht="18.75" customHeight="1" hidden="1">
      <c r="A18" s="25" t="s">
        <v>165</v>
      </c>
      <c r="B18" s="29" t="s">
        <v>65</v>
      </c>
      <c r="C18" s="14" t="s">
        <v>8</v>
      </c>
      <c r="D18" s="47">
        <v>0</v>
      </c>
      <c r="E18" s="47">
        <v>0</v>
      </c>
      <c r="F18" s="47">
        <v>0</v>
      </c>
    </row>
    <row r="19" spans="1:6" s="9" customFormat="1" ht="32.25" customHeight="1">
      <c r="A19" s="11" t="s">
        <v>14</v>
      </c>
      <c r="B19" s="29" t="s">
        <v>65</v>
      </c>
      <c r="C19" s="14" t="s">
        <v>0</v>
      </c>
      <c r="D19" s="47">
        <f>SUM(D20)</f>
        <v>2</v>
      </c>
      <c r="E19" s="47">
        <f>SUM(E20)</f>
        <v>2</v>
      </c>
      <c r="F19" s="47">
        <f>SUM(F20)</f>
        <v>2</v>
      </c>
    </row>
    <row r="20" spans="1:6" s="9" customFormat="1" ht="21.75" customHeight="1">
      <c r="A20" s="25" t="s">
        <v>165</v>
      </c>
      <c r="B20" s="29" t="s">
        <v>65</v>
      </c>
      <c r="C20" s="14" t="s">
        <v>8</v>
      </c>
      <c r="D20" s="47">
        <v>2</v>
      </c>
      <c r="E20" s="47">
        <v>2</v>
      </c>
      <c r="F20" s="47">
        <v>2</v>
      </c>
    </row>
    <row r="21" spans="1:6" s="21" customFormat="1" ht="35.25" customHeight="1" hidden="1">
      <c r="A21" s="22" t="s">
        <v>49</v>
      </c>
      <c r="B21" s="30" t="s">
        <v>66</v>
      </c>
      <c r="C21" s="14" t="s">
        <v>0</v>
      </c>
      <c r="D21" s="47">
        <f>SUM(D22)</f>
        <v>0</v>
      </c>
      <c r="E21" s="47">
        <f>SUM(E22)</f>
        <v>0</v>
      </c>
      <c r="F21" s="47">
        <f>SUM(F22)</f>
        <v>0</v>
      </c>
    </row>
    <row r="22" spans="1:6" s="9" customFormat="1" ht="21.75" customHeight="1" hidden="1">
      <c r="A22" s="25" t="s">
        <v>165</v>
      </c>
      <c r="B22" s="30" t="s">
        <v>66</v>
      </c>
      <c r="C22" s="14" t="s">
        <v>8</v>
      </c>
      <c r="D22" s="47">
        <v>0</v>
      </c>
      <c r="E22" s="47">
        <v>0</v>
      </c>
      <c r="F22" s="47">
        <v>0</v>
      </c>
    </row>
    <row r="23" spans="1:6" s="9" customFormat="1" ht="41.25" customHeight="1">
      <c r="A23" s="16" t="s">
        <v>51</v>
      </c>
      <c r="B23" s="27" t="s">
        <v>67</v>
      </c>
      <c r="C23" s="17" t="s">
        <v>0</v>
      </c>
      <c r="D23" s="46">
        <f>SUM(D24)</f>
        <v>56.412</v>
      </c>
      <c r="E23" s="46">
        <f>SUM(E24)</f>
        <v>78</v>
      </c>
      <c r="F23" s="46">
        <f>SUM(F24)</f>
        <v>83</v>
      </c>
    </row>
    <row r="24" spans="1:6" s="9" customFormat="1" ht="24.75" customHeight="1">
      <c r="A24" s="11" t="s">
        <v>13</v>
      </c>
      <c r="B24" s="29" t="s">
        <v>68</v>
      </c>
      <c r="C24" s="14" t="s">
        <v>0</v>
      </c>
      <c r="D24" s="47">
        <f>SUM(D26+D28)</f>
        <v>56.412</v>
      </c>
      <c r="E24" s="47">
        <f>SUM(E26+E28)</f>
        <v>78</v>
      </c>
      <c r="F24" s="47">
        <f>SUM(F26+F28)</f>
        <v>83</v>
      </c>
    </row>
    <row r="25" spans="1:6" s="9" customFormat="1" ht="36" customHeight="1">
      <c r="A25" s="11" t="s">
        <v>28</v>
      </c>
      <c r="B25" s="29" t="s">
        <v>70</v>
      </c>
      <c r="C25" s="14" t="s">
        <v>0</v>
      </c>
      <c r="D25" s="47">
        <f>SUM(D26)</f>
        <v>10.42</v>
      </c>
      <c r="E25" s="47">
        <f>SUM(E26)</f>
        <v>25</v>
      </c>
      <c r="F25" s="47">
        <f>SUM(F26)</f>
        <v>27</v>
      </c>
    </row>
    <row r="26" spans="1:6" s="9" customFormat="1" ht="20.25" customHeight="1">
      <c r="A26" s="25" t="s">
        <v>165</v>
      </c>
      <c r="B26" s="29" t="s">
        <v>70</v>
      </c>
      <c r="C26" s="14" t="s">
        <v>8</v>
      </c>
      <c r="D26" s="47">
        <v>10.42</v>
      </c>
      <c r="E26" s="47">
        <v>25</v>
      </c>
      <c r="F26" s="47">
        <v>27</v>
      </c>
    </row>
    <row r="27" spans="1:6" s="9" customFormat="1" ht="40.5" customHeight="1">
      <c r="A27" s="11" t="s">
        <v>36</v>
      </c>
      <c r="B27" s="29" t="s">
        <v>69</v>
      </c>
      <c r="C27" s="14" t="s">
        <v>0</v>
      </c>
      <c r="D27" s="47">
        <f>SUM(D28)</f>
        <v>45.992</v>
      </c>
      <c r="E27" s="47">
        <f>SUM(E28)</f>
        <v>53</v>
      </c>
      <c r="F27" s="47">
        <f>SUM(F28)</f>
        <v>56</v>
      </c>
    </row>
    <row r="28" spans="1:6" s="9" customFormat="1" ht="15.75" customHeight="1">
      <c r="A28" s="25" t="s">
        <v>165</v>
      </c>
      <c r="B28" s="29" t="s">
        <v>69</v>
      </c>
      <c r="C28" s="14" t="s">
        <v>8</v>
      </c>
      <c r="D28" s="47">
        <v>45.992</v>
      </c>
      <c r="E28" s="47">
        <v>53</v>
      </c>
      <c r="F28" s="47">
        <v>56</v>
      </c>
    </row>
    <row r="29" spans="1:6" s="9" customFormat="1" ht="34.5" customHeight="1">
      <c r="A29" s="19" t="s">
        <v>52</v>
      </c>
      <c r="B29" s="27" t="s">
        <v>71</v>
      </c>
      <c r="C29" s="17" t="s">
        <v>0</v>
      </c>
      <c r="D29" s="46">
        <f>SUM(D30+D33)</f>
        <v>511.992</v>
      </c>
      <c r="E29" s="46">
        <f>SUM(E30+E33)</f>
        <v>329</v>
      </c>
      <c r="F29" s="46">
        <f>SUM(F30+F33)</f>
        <v>334.65</v>
      </c>
    </row>
    <row r="30" spans="1:6" s="9" customFormat="1" ht="20.25" customHeight="1">
      <c r="A30" s="12" t="s">
        <v>41</v>
      </c>
      <c r="B30" s="29" t="s">
        <v>72</v>
      </c>
      <c r="C30" s="14" t="s">
        <v>0</v>
      </c>
      <c r="D30" s="47">
        <f aca="true" t="shared" si="0" ref="D30:F31">SUM(D31)</f>
        <v>20</v>
      </c>
      <c r="E30" s="47">
        <f t="shared" si="0"/>
        <v>20</v>
      </c>
      <c r="F30" s="47">
        <f t="shared" si="0"/>
        <v>20</v>
      </c>
    </row>
    <row r="31" spans="1:6" s="8" customFormat="1" ht="19.5" customHeight="1">
      <c r="A31" s="12" t="s">
        <v>42</v>
      </c>
      <c r="B31" s="29" t="s">
        <v>73</v>
      </c>
      <c r="C31" s="14" t="s">
        <v>0</v>
      </c>
      <c r="D31" s="47">
        <f t="shared" si="0"/>
        <v>20</v>
      </c>
      <c r="E31" s="47">
        <f t="shared" si="0"/>
        <v>20</v>
      </c>
      <c r="F31" s="47">
        <f t="shared" si="0"/>
        <v>20</v>
      </c>
    </row>
    <row r="32" spans="1:6" s="8" customFormat="1" ht="19.5" customHeight="1">
      <c r="A32" s="24" t="s">
        <v>10</v>
      </c>
      <c r="B32" s="29" t="s">
        <v>73</v>
      </c>
      <c r="C32" s="14" t="s">
        <v>9</v>
      </c>
      <c r="D32" s="47">
        <v>20</v>
      </c>
      <c r="E32" s="47">
        <v>20</v>
      </c>
      <c r="F32" s="47">
        <v>20</v>
      </c>
    </row>
    <row r="33" spans="1:6" s="8" customFormat="1" ht="18.75" customHeight="1">
      <c r="A33" s="11" t="s">
        <v>13</v>
      </c>
      <c r="B33" s="29" t="s">
        <v>74</v>
      </c>
      <c r="C33" s="14" t="s">
        <v>0</v>
      </c>
      <c r="D33" s="47">
        <f>SUM(D35+D37)</f>
        <v>491.992</v>
      </c>
      <c r="E33" s="47">
        <f>SUM(E35+E37)</f>
        <v>309</v>
      </c>
      <c r="F33" s="47">
        <f>SUM(F35+F37)</f>
        <v>314.65</v>
      </c>
    </row>
    <row r="34" spans="1:6" s="8" customFormat="1" ht="32.25" customHeight="1">
      <c r="A34" s="11" t="s">
        <v>20</v>
      </c>
      <c r="B34" s="29" t="s">
        <v>75</v>
      </c>
      <c r="C34" s="14" t="s">
        <v>0</v>
      </c>
      <c r="D34" s="47">
        <f>SUM(D35)</f>
        <v>151.25</v>
      </c>
      <c r="E34" s="47">
        <f>SUM(E35)</f>
        <v>76</v>
      </c>
      <c r="F34" s="47">
        <f>SUM(F35)</f>
        <v>75.65</v>
      </c>
    </row>
    <row r="35" spans="1:6" s="8" customFormat="1" ht="14.25" customHeight="1">
      <c r="A35" s="24" t="s">
        <v>165</v>
      </c>
      <c r="B35" s="29" t="s">
        <v>75</v>
      </c>
      <c r="C35" s="14" t="s">
        <v>8</v>
      </c>
      <c r="D35" s="47">
        <v>151.25</v>
      </c>
      <c r="E35" s="47">
        <v>76</v>
      </c>
      <c r="F35" s="47">
        <v>75.65</v>
      </c>
    </row>
    <row r="36" spans="1:6" s="8" customFormat="1" ht="35.25" customHeight="1">
      <c r="A36" s="11" t="s">
        <v>30</v>
      </c>
      <c r="B36" s="29" t="s">
        <v>76</v>
      </c>
      <c r="C36" s="14" t="s">
        <v>0</v>
      </c>
      <c r="D36" s="47">
        <f>SUM(D37)</f>
        <v>340.742</v>
      </c>
      <c r="E36" s="47">
        <f>SUM(E37)</f>
        <v>233</v>
      </c>
      <c r="F36" s="47">
        <f>SUM(F37)</f>
        <v>239</v>
      </c>
    </row>
    <row r="37" spans="1:6" s="8" customFormat="1" ht="18.75" customHeight="1">
      <c r="A37" s="24" t="s">
        <v>165</v>
      </c>
      <c r="B37" s="29" t="s">
        <v>76</v>
      </c>
      <c r="C37" s="14" t="s">
        <v>8</v>
      </c>
      <c r="D37" s="47">
        <v>340.742</v>
      </c>
      <c r="E37" s="47">
        <v>233</v>
      </c>
      <c r="F37" s="47">
        <v>239</v>
      </c>
    </row>
    <row r="38" spans="1:6" s="9" customFormat="1" ht="33.75" customHeight="1">
      <c r="A38" s="16" t="s">
        <v>53</v>
      </c>
      <c r="B38" s="27" t="s">
        <v>77</v>
      </c>
      <c r="C38" s="17" t="s">
        <v>0</v>
      </c>
      <c r="D38" s="46">
        <f>SUM(D39+D46+D50+D53+D56+D58)</f>
        <v>630.887</v>
      </c>
      <c r="E38" s="46">
        <f>SUM(E39+E46+E50+E53+E56+E58)</f>
        <v>1283.625</v>
      </c>
      <c r="F38" s="46">
        <f>SUM(F39+F46+F50+F53+F56+F58)</f>
        <v>1315.625</v>
      </c>
    </row>
    <row r="39" spans="1:6" s="8" customFormat="1" ht="18.75" customHeight="1">
      <c r="A39" s="11" t="s">
        <v>13</v>
      </c>
      <c r="B39" s="29" t="s">
        <v>78</v>
      </c>
      <c r="C39" s="14" t="s">
        <v>0</v>
      </c>
      <c r="D39" s="47">
        <f>SUM(D40+D43+D42)</f>
        <v>630.887</v>
      </c>
      <c r="E39" s="47">
        <f>SUM(E40+E43+E42)</f>
        <v>1233.625</v>
      </c>
      <c r="F39" s="47">
        <f>SUM(F40+F43+F42)</f>
        <v>1260.625</v>
      </c>
    </row>
    <row r="40" spans="1:6" s="8" customFormat="1" ht="18.75" customHeight="1">
      <c r="A40" s="11" t="s">
        <v>24</v>
      </c>
      <c r="B40" s="29" t="s">
        <v>79</v>
      </c>
      <c r="C40" s="14" t="s">
        <v>0</v>
      </c>
      <c r="D40" s="47">
        <f>SUM(D41)</f>
        <v>314.505</v>
      </c>
      <c r="E40" s="47">
        <f>SUM(E41)</f>
        <v>1009</v>
      </c>
      <c r="F40" s="47">
        <f>SUM(F41)</f>
        <v>1033</v>
      </c>
    </row>
    <row r="41" spans="1:6" s="8" customFormat="1" ht="18.75" customHeight="1">
      <c r="A41" s="24" t="s">
        <v>165</v>
      </c>
      <c r="B41" s="29" t="s">
        <v>79</v>
      </c>
      <c r="C41" s="14" t="s">
        <v>8</v>
      </c>
      <c r="D41" s="47">
        <v>314.505</v>
      </c>
      <c r="E41" s="47">
        <v>1009</v>
      </c>
      <c r="F41" s="47">
        <v>1033</v>
      </c>
    </row>
    <row r="42" spans="1:6" s="8" customFormat="1" ht="18.75" customHeight="1">
      <c r="A42" s="56" t="s">
        <v>10</v>
      </c>
      <c r="B42" s="29" t="s">
        <v>79</v>
      </c>
      <c r="C42" s="14" t="s">
        <v>9</v>
      </c>
      <c r="D42" s="47">
        <v>37.5</v>
      </c>
      <c r="E42" s="47">
        <v>0</v>
      </c>
      <c r="F42" s="47">
        <v>0</v>
      </c>
    </row>
    <row r="43" spans="1:6" s="8" customFormat="1" ht="19.5" customHeight="1">
      <c r="A43" s="12" t="s">
        <v>29</v>
      </c>
      <c r="B43" s="38" t="s">
        <v>80</v>
      </c>
      <c r="C43" s="14" t="s">
        <v>0</v>
      </c>
      <c r="D43" s="47">
        <f>SUM(D44+D45)</f>
        <v>278.882</v>
      </c>
      <c r="E43" s="47">
        <f>SUM(E44+E45)</f>
        <v>224.625</v>
      </c>
      <c r="F43" s="47">
        <f>SUM(F44+F45)</f>
        <v>227.625</v>
      </c>
    </row>
    <row r="44" spans="1:6" s="8" customFormat="1" ht="18.75" customHeight="1">
      <c r="A44" s="23" t="s">
        <v>165</v>
      </c>
      <c r="B44" s="38" t="s">
        <v>80</v>
      </c>
      <c r="C44" s="14" t="s">
        <v>8</v>
      </c>
      <c r="D44" s="47">
        <v>272.257</v>
      </c>
      <c r="E44" s="47">
        <v>218</v>
      </c>
      <c r="F44" s="47">
        <v>221</v>
      </c>
    </row>
    <row r="45" spans="1:6" s="8" customFormat="1" ht="19.5" customHeight="1">
      <c r="A45" s="23" t="s">
        <v>10</v>
      </c>
      <c r="B45" s="38" t="s">
        <v>80</v>
      </c>
      <c r="C45" s="14" t="s">
        <v>9</v>
      </c>
      <c r="D45" s="47">
        <v>6.625</v>
      </c>
      <c r="E45" s="47">
        <v>6.625</v>
      </c>
      <c r="F45" s="47">
        <v>6.625</v>
      </c>
    </row>
    <row r="46" spans="1:6" s="8" customFormat="1" ht="36" customHeight="1" hidden="1">
      <c r="A46" s="33" t="s">
        <v>85</v>
      </c>
      <c r="B46" s="38" t="s">
        <v>88</v>
      </c>
      <c r="C46" s="14" t="s">
        <v>0</v>
      </c>
      <c r="D46" s="47">
        <f aca="true" t="shared" si="1" ref="D46:F48">SUM(D47)</f>
        <v>0</v>
      </c>
      <c r="E46" s="47">
        <f t="shared" si="1"/>
        <v>0</v>
      </c>
      <c r="F46" s="47">
        <f t="shared" si="1"/>
        <v>0</v>
      </c>
    </row>
    <row r="47" spans="1:6" s="8" customFormat="1" ht="32.25" customHeight="1" hidden="1">
      <c r="A47" s="34" t="s">
        <v>86</v>
      </c>
      <c r="B47" s="38" t="s">
        <v>89</v>
      </c>
      <c r="C47" s="14" t="s">
        <v>0</v>
      </c>
      <c r="D47" s="47">
        <f t="shared" si="1"/>
        <v>0</v>
      </c>
      <c r="E47" s="47">
        <f t="shared" si="1"/>
        <v>0</v>
      </c>
      <c r="F47" s="47">
        <f t="shared" si="1"/>
        <v>0</v>
      </c>
    </row>
    <row r="48" spans="1:6" s="8" customFormat="1" ht="22.5" customHeight="1" hidden="1">
      <c r="A48" s="34" t="s">
        <v>87</v>
      </c>
      <c r="B48" s="38" t="s">
        <v>90</v>
      </c>
      <c r="C48" s="14" t="s">
        <v>0</v>
      </c>
      <c r="D48" s="47">
        <f t="shared" si="1"/>
        <v>0</v>
      </c>
      <c r="E48" s="47">
        <f t="shared" si="1"/>
        <v>0</v>
      </c>
      <c r="F48" s="47">
        <f t="shared" si="1"/>
        <v>0</v>
      </c>
    </row>
    <row r="49" spans="1:6" s="8" customFormat="1" ht="21.75" customHeight="1" hidden="1">
      <c r="A49" s="35" t="s">
        <v>61</v>
      </c>
      <c r="B49" s="38" t="s">
        <v>90</v>
      </c>
      <c r="C49" s="14" t="s">
        <v>60</v>
      </c>
      <c r="D49" s="47"/>
      <c r="E49" s="47"/>
      <c r="F49" s="47"/>
    </row>
    <row r="50" spans="1:6" s="8" customFormat="1" ht="36.75" customHeight="1" hidden="1">
      <c r="A50" s="11" t="s">
        <v>25</v>
      </c>
      <c r="B50" s="38" t="s">
        <v>81</v>
      </c>
      <c r="C50" s="14" t="s">
        <v>0</v>
      </c>
      <c r="D50" s="47">
        <f aca="true" t="shared" si="2" ref="D50:F62">SUM(D51)</f>
        <v>0</v>
      </c>
      <c r="E50" s="47">
        <f t="shared" si="2"/>
        <v>0</v>
      </c>
      <c r="F50" s="47">
        <f t="shared" si="2"/>
        <v>0</v>
      </c>
    </row>
    <row r="51" spans="1:6" s="9" customFormat="1" ht="22.5" customHeight="1" hidden="1">
      <c r="A51" s="13" t="s">
        <v>26</v>
      </c>
      <c r="B51" s="38" t="s">
        <v>82</v>
      </c>
      <c r="C51" s="14" t="s">
        <v>0</v>
      </c>
      <c r="D51" s="47">
        <f t="shared" si="2"/>
        <v>0</v>
      </c>
      <c r="E51" s="47">
        <f t="shared" si="2"/>
        <v>0</v>
      </c>
      <c r="F51" s="47">
        <f t="shared" si="2"/>
        <v>0</v>
      </c>
    </row>
    <row r="52" spans="1:6" s="9" customFormat="1" ht="21.75" customHeight="1" hidden="1">
      <c r="A52" s="24" t="s">
        <v>61</v>
      </c>
      <c r="B52" s="29" t="s">
        <v>82</v>
      </c>
      <c r="C52" s="14" t="s">
        <v>60</v>
      </c>
      <c r="D52" s="47"/>
      <c r="E52" s="47"/>
      <c r="F52" s="47"/>
    </row>
    <row r="53" spans="1:6" s="8" customFormat="1" ht="34.5" customHeight="1" hidden="1">
      <c r="A53" s="13" t="s">
        <v>27</v>
      </c>
      <c r="B53" s="38" t="s">
        <v>83</v>
      </c>
      <c r="C53" s="14" t="s">
        <v>0</v>
      </c>
      <c r="D53" s="47">
        <f t="shared" si="2"/>
        <v>0</v>
      </c>
      <c r="E53" s="47">
        <f t="shared" si="2"/>
        <v>0</v>
      </c>
      <c r="F53" s="47">
        <f t="shared" si="2"/>
        <v>0</v>
      </c>
    </row>
    <row r="54" spans="1:6" s="8" customFormat="1" ht="18" customHeight="1" hidden="1">
      <c r="A54" s="13" t="s">
        <v>26</v>
      </c>
      <c r="B54" s="29" t="s">
        <v>84</v>
      </c>
      <c r="C54" s="14" t="s">
        <v>0</v>
      </c>
      <c r="D54" s="47">
        <f t="shared" si="2"/>
        <v>0</v>
      </c>
      <c r="E54" s="47">
        <f t="shared" si="2"/>
        <v>0</v>
      </c>
      <c r="F54" s="47">
        <f t="shared" si="2"/>
        <v>0</v>
      </c>
    </row>
    <row r="55" spans="1:6" s="8" customFormat="1" ht="18.75" customHeight="1" hidden="1">
      <c r="A55" s="23" t="s">
        <v>61</v>
      </c>
      <c r="B55" s="29" t="s">
        <v>84</v>
      </c>
      <c r="C55" s="14" t="s">
        <v>60</v>
      </c>
      <c r="D55" s="47"/>
      <c r="E55" s="47"/>
      <c r="F55" s="47"/>
    </row>
    <row r="56" spans="1:6" s="8" customFormat="1" ht="18.75" customHeight="1" hidden="1">
      <c r="A56" s="48" t="s">
        <v>140</v>
      </c>
      <c r="B56" s="49" t="s">
        <v>141</v>
      </c>
      <c r="C56" s="14" t="s">
        <v>0</v>
      </c>
      <c r="D56" s="50">
        <f>D57</f>
        <v>0</v>
      </c>
      <c r="E56" s="47">
        <v>0</v>
      </c>
      <c r="F56" s="47">
        <v>0</v>
      </c>
    </row>
    <row r="57" spans="1:6" s="8" customFormat="1" ht="18.75" customHeight="1" hidden="1">
      <c r="A57" s="35" t="s">
        <v>165</v>
      </c>
      <c r="B57" s="49" t="s">
        <v>141</v>
      </c>
      <c r="C57" s="14" t="s">
        <v>8</v>
      </c>
      <c r="D57" s="50">
        <v>0</v>
      </c>
      <c r="E57" s="47">
        <v>0</v>
      </c>
      <c r="F57" s="47">
        <v>0</v>
      </c>
    </row>
    <row r="58" spans="1:6" s="8" customFormat="1" ht="18.75" customHeight="1">
      <c r="A58" s="48" t="s">
        <v>140</v>
      </c>
      <c r="B58" s="49" t="s">
        <v>142</v>
      </c>
      <c r="C58" s="14" t="s">
        <v>0</v>
      </c>
      <c r="D58" s="50">
        <f>D59</f>
        <v>0</v>
      </c>
      <c r="E58" s="47">
        <f>E59</f>
        <v>50</v>
      </c>
      <c r="F58" s="47">
        <f>F59</f>
        <v>55</v>
      </c>
    </row>
    <row r="59" spans="1:6" s="8" customFormat="1" ht="18.75" customHeight="1">
      <c r="A59" s="35" t="s">
        <v>165</v>
      </c>
      <c r="B59" s="49" t="s">
        <v>142</v>
      </c>
      <c r="C59" s="14" t="s">
        <v>8</v>
      </c>
      <c r="D59" s="50">
        <v>0</v>
      </c>
      <c r="E59" s="47">
        <v>50</v>
      </c>
      <c r="F59" s="47">
        <v>55</v>
      </c>
    </row>
    <row r="60" spans="1:6" s="9" customFormat="1" ht="32.25" customHeight="1">
      <c r="A60" s="19" t="s">
        <v>54</v>
      </c>
      <c r="B60" s="27" t="s">
        <v>91</v>
      </c>
      <c r="C60" s="17" t="s">
        <v>0</v>
      </c>
      <c r="D60" s="46">
        <f t="shared" si="2"/>
        <v>108</v>
      </c>
      <c r="E60" s="46">
        <f t="shared" si="2"/>
        <v>130</v>
      </c>
      <c r="F60" s="46">
        <f t="shared" si="2"/>
        <v>130</v>
      </c>
    </row>
    <row r="61" spans="1:6" s="8" customFormat="1" ht="18" customHeight="1">
      <c r="A61" s="12" t="s">
        <v>13</v>
      </c>
      <c r="B61" s="29" t="s">
        <v>92</v>
      </c>
      <c r="C61" s="14" t="s">
        <v>0</v>
      </c>
      <c r="D61" s="47">
        <f t="shared" si="2"/>
        <v>108</v>
      </c>
      <c r="E61" s="47">
        <f t="shared" si="2"/>
        <v>130</v>
      </c>
      <c r="F61" s="47">
        <f t="shared" si="2"/>
        <v>130</v>
      </c>
    </row>
    <row r="62" spans="1:6" s="9" customFormat="1" ht="16.5" customHeight="1">
      <c r="A62" s="12" t="s">
        <v>31</v>
      </c>
      <c r="B62" s="29" t="s">
        <v>93</v>
      </c>
      <c r="C62" s="14" t="s">
        <v>0</v>
      </c>
      <c r="D62" s="47">
        <f t="shared" si="2"/>
        <v>108</v>
      </c>
      <c r="E62" s="47">
        <f t="shared" si="2"/>
        <v>130</v>
      </c>
      <c r="F62" s="47">
        <f t="shared" si="2"/>
        <v>130</v>
      </c>
    </row>
    <row r="63" spans="1:6" s="9" customFormat="1" ht="16.5" customHeight="1">
      <c r="A63" s="24" t="s">
        <v>165</v>
      </c>
      <c r="B63" s="29" t="s">
        <v>93</v>
      </c>
      <c r="C63" s="14" t="s">
        <v>8</v>
      </c>
      <c r="D63" s="47">
        <v>108</v>
      </c>
      <c r="E63" s="47">
        <v>130</v>
      </c>
      <c r="F63" s="47">
        <v>130</v>
      </c>
    </row>
    <row r="64" spans="1:6" s="9" customFormat="1" ht="37.5" customHeight="1">
      <c r="A64" s="19" t="s">
        <v>55</v>
      </c>
      <c r="B64" s="27" t="s">
        <v>94</v>
      </c>
      <c r="C64" s="17" t="s">
        <v>0</v>
      </c>
      <c r="D64" s="46">
        <f>SUM(D65+D78+D74+D76+D72)</f>
        <v>21513.98</v>
      </c>
      <c r="E64" s="46">
        <f>SUM(E65+E78+E74+E76)</f>
        <v>1727.5500000000002</v>
      </c>
      <c r="F64" s="46">
        <f>SUM(F65+F78+F74+F76)</f>
        <v>1747.85</v>
      </c>
    </row>
    <row r="65" spans="1:6" s="8" customFormat="1" ht="19.5" customHeight="1">
      <c r="A65" s="12" t="s">
        <v>13</v>
      </c>
      <c r="B65" s="29" t="s">
        <v>95</v>
      </c>
      <c r="C65" s="14" t="s">
        <v>0</v>
      </c>
      <c r="D65" s="47">
        <f>SUM(D67+D68+D71)</f>
        <v>2801.842</v>
      </c>
      <c r="E65" s="47">
        <f>SUM(E67+E68+E71)</f>
        <v>1727.5500000000002</v>
      </c>
      <c r="F65" s="47">
        <f>SUM(F67+F68+F71)</f>
        <v>1747.85</v>
      </c>
    </row>
    <row r="66" spans="1:6" s="8" customFormat="1" ht="18.75" customHeight="1" hidden="1">
      <c r="A66" s="12" t="s">
        <v>21</v>
      </c>
      <c r="B66" s="29" t="s">
        <v>96</v>
      </c>
      <c r="C66" s="14" t="s">
        <v>0</v>
      </c>
      <c r="D66" s="47">
        <f>SUM(D67)</f>
        <v>0</v>
      </c>
      <c r="E66" s="47">
        <f>SUM(E67)</f>
        <v>0</v>
      </c>
      <c r="F66" s="47">
        <f>SUM(F67)</f>
        <v>0</v>
      </c>
    </row>
    <row r="67" spans="1:6" s="8" customFormat="1" ht="18.75" customHeight="1" hidden="1">
      <c r="A67" s="24" t="s">
        <v>165</v>
      </c>
      <c r="B67" s="29" t="s">
        <v>96</v>
      </c>
      <c r="C67" s="14" t="s">
        <v>8</v>
      </c>
      <c r="D67" s="47">
        <v>0</v>
      </c>
      <c r="E67" s="47">
        <v>0</v>
      </c>
      <c r="F67" s="47">
        <v>0</v>
      </c>
    </row>
    <row r="68" spans="1:6" s="9" customFormat="1" ht="18" customHeight="1">
      <c r="A68" s="12" t="s">
        <v>22</v>
      </c>
      <c r="B68" s="29" t="s">
        <v>97</v>
      </c>
      <c r="C68" s="14" t="s">
        <v>0</v>
      </c>
      <c r="D68" s="47">
        <f>SUM(D69:D69)</f>
        <v>2316.13</v>
      </c>
      <c r="E68" s="47">
        <f>SUM(E69:E69)</f>
        <v>1030.987</v>
      </c>
      <c r="F68" s="47">
        <f>SUM(F69:F69)</f>
        <v>1347.85</v>
      </c>
    </row>
    <row r="69" spans="1:6" s="9" customFormat="1" ht="18" customHeight="1">
      <c r="A69" s="23" t="s">
        <v>165</v>
      </c>
      <c r="B69" s="29" t="s">
        <v>97</v>
      </c>
      <c r="C69" s="14" t="s">
        <v>8</v>
      </c>
      <c r="D69" s="47">
        <v>2316.13</v>
      </c>
      <c r="E69" s="47">
        <v>1030.987</v>
      </c>
      <c r="F69" s="47">
        <v>1347.85</v>
      </c>
    </row>
    <row r="70" spans="1:6" s="8" customFormat="1" ht="15.75" customHeight="1">
      <c r="A70" s="12" t="s">
        <v>23</v>
      </c>
      <c r="B70" s="29" t="s">
        <v>98</v>
      </c>
      <c r="C70" s="14" t="s">
        <v>0</v>
      </c>
      <c r="D70" s="47">
        <f>SUM(D71)</f>
        <v>485.712</v>
      </c>
      <c r="E70" s="47">
        <f>SUM(E71)</f>
        <v>696.563</v>
      </c>
      <c r="F70" s="47">
        <f>SUM(F71)</f>
        <v>400</v>
      </c>
    </row>
    <row r="71" spans="1:6" s="8" customFormat="1" ht="15.75" customHeight="1">
      <c r="A71" s="23" t="s">
        <v>165</v>
      </c>
      <c r="B71" s="29" t="s">
        <v>98</v>
      </c>
      <c r="C71" s="14" t="s">
        <v>8</v>
      </c>
      <c r="D71" s="47">
        <v>485.712</v>
      </c>
      <c r="E71" s="47">
        <v>696.563</v>
      </c>
      <c r="F71" s="47">
        <v>400</v>
      </c>
    </row>
    <row r="72" spans="1:6" s="8" customFormat="1" ht="34.5" customHeight="1">
      <c r="A72" s="48" t="s">
        <v>178</v>
      </c>
      <c r="B72" s="29" t="s">
        <v>179</v>
      </c>
      <c r="C72" s="14" t="s">
        <v>0</v>
      </c>
      <c r="D72" s="47">
        <f>D73</f>
        <v>287.892</v>
      </c>
      <c r="E72" s="47">
        <f>E73</f>
        <v>0</v>
      </c>
      <c r="F72" s="47">
        <f>F73</f>
        <v>0</v>
      </c>
    </row>
    <row r="73" spans="1:6" s="8" customFormat="1" ht="15.75" customHeight="1">
      <c r="A73" s="35" t="s">
        <v>157</v>
      </c>
      <c r="B73" s="29" t="s">
        <v>179</v>
      </c>
      <c r="C73" s="14" t="s">
        <v>8</v>
      </c>
      <c r="D73" s="47">
        <v>287.892</v>
      </c>
      <c r="E73" s="47">
        <v>0</v>
      </c>
      <c r="F73" s="47">
        <v>0</v>
      </c>
    </row>
    <row r="74" spans="1:6" s="8" customFormat="1" ht="15.75" customHeight="1">
      <c r="A74" s="48" t="s">
        <v>156</v>
      </c>
      <c r="B74" s="51" t="s">
        <v>155</v>
      </c>
      <c r="C74" s="14" t="s">
        <v>0</v>
      </c>
      <c r="D74" s="47">
        <f>D75</f>
        <v>18240</v>
      </c>
      <c r="E74" s="47">
        <f>E75</f>
        <v>0</v>
      </c>
      <c r="F74" s="47">
        <f>F75</f>
        <v>0</v>
      </c>
    </row>
    <row r="75" spans="1:6" s="8" customFormat="1" ht="15.75" customHeight="1">
      <c r="A75" s="35" t="s">
        <v>157</v>
      </c>
      <c r="B75" s="51" t="s">
        <v>155</v>
      </c>
      <c r="C75" s="14" t="s">
        <v>8</v>
      </c>
      <c r="D75" s="47">
        <v>18240</v>
      </c>
      <c r="E75" s="47">
        <v>0</v>
      </c>
      <c r="F75" s="47">
        <v>0</v>
      </c>
    </row>
    <row r="76" spans="1:6" s="8" customFormat="1" ht="15.75" customHeight="1">
      <c r="A76" s="36" t="s">
        <v>156</v>
      </c>
      <c r="B76" s="51" t="s">
        <v>171</v>
      </c>
      <c r="C76" s="14" t="s">
        <v>0</v>
      </c>
      <c r="D76" s="47">
        <f>D77</f>
        <v>184.246</v>
      </c>
      <c r="E76" s="47">
        <f>E77</f>
        <v>0</v>
      </c>
      <c r="F76" s="47">
        <f>F77</f>
        <v>0</v>
      </c>
    </row>
    <row r="77" spans="1:6" s="8" customFormat="1" ht="15.75" customHeight="1">
      <c r="A77" s="35" t="s">
        <v>170</v>
      </c>
      <c r="B77" s="51" t="s">
        <v>171</v>
      </c>
      <c r="C77" s="14" t="s">
        <v>8</v>
      </c>
      <c r="D77" s="47">
        <v>184.246</v>
      </c>
      <c r="E77" s="47">
        <v>0</v>
      </c>
      <c r="F77" s="47">
        <v>0</v>
      </c>
    </row>
    <row r="78" spans="1:6" s="8" customFormat="1" ht="43.5" customHeight="1" hidden="1">
      <c r="A78" s="48" t="s">
        <v>153</v>
      </c>
      <c r="B78" s="51" t="s">
        <v>151</v>
      </c>
      <c r="C78" s="52" t="s">
        <v>0</v>
      </c>
      <c r="D78" s="55">
        <f>SUM(D80)</f>
        <v>0</v>
      </c>
      <c r="E78" s="55">
        <f>SUM(E80)</f>
        <v>0</v>
      </c>
      <c r="F78" s="55">
        <f>SUM(F80)</f>
        <v>0</v>
      </c>
    </row>
    <row r="79" spans="1:6" s="8" customFormat="1" ht="15.75" customHeight="1" hidden="1">
      <c r="A79" s="48" t="s">
        <v>148</v>
      </c>
      <c r="B79" s="51" t="s">
        <v>152</v>
      </c>
      <c r="C79" s="52" t="s">
        <v>0</v>
      </c>
      <c r="D79" s="55">
        <f>D80</f>
        <v>0</v>
      </c>
      <c r="E79" s="55">
        <f>E80</f>
        <v>0</v>
      </c>
      <c r="F79" s="55">
        <f>F80</f>
        <v>0</v>
      </c>
    </row>
    <row r="80" spans="1:6" s="8" customFormat="1" ht="15.75" customHeight="1" hidden="1">
      <c r="A80" s="53" t="s">
        <v>158</v>
      </c>
      <c r="B80" s="51" t="s">
        <v>152</v>
      </c>
      <c r="C80" s="52" t="s">
        <v>8</v>
      </c>
      <c r="D80" s="55">
        <f aca="true" t="shared" si="3" ref="D80:F83">SUM(D81)</f>
        <v>0</v>
      </c>
      <c r="E80" s="55">
        <f t="shared" si="3"/>
        <v>0</v>
      </c>
      <c r="F80" s="55">
        <f t="shared" si="3"/>
        <v>0</v>
      </c>
    </row>
    <row r="81" spans="1:6" s="8" customFormat="1" ht="15.75" customHeight="1" hidden="1">
      <c r="A81" s="53" t="s">
        <v>159</v>
      </c>
      <c r="B81" s="51" t="s">
        <v>152</v>
      </c>
      <c r="C81" s="52" t="s">
        <v>163</v>
      </c>
      <c r="D81" s="55">
        <f t="shared" si="3"/>
        <v>0</v>
      </c>
      <c r="E81" s="55">
        <f t="shared" si="3"/>
        <v>0</v>
      </c>
      <c r="F81" s="55">
        <f t="shared" si="3"/>
        <v>0</v>
      </c>
    </row>
    <row r="82" spans="1:6" s="8" customFormat="1" ht="15.75" customHeight="1" hidden="1">
      <c r="A82" s="53" t="s">
        <v>160</v>
      </c>
      <c r="B82" s="51" t="s">
        <v>152</v>
      </c>
      <c r="C82" s="52" t="s">
        <v>164</v>
      </c>
      <c r="D82" s="55">
        <f t="shared" si="3"/>
        <v>0</v>
      </c>
      <c r="E82" s="55">
        <f t="shared" si="3"/>
        <v>0</v>
      </c>
      <c r="F82" s="55">
        <f t="shared" si="3"/>
        <v>0</v>
      </c>
    </row>
    <row r="83" spans="1:6" s="8" customFormat="1" ht="15.75" customHeight="1" hidden="1">
      <c r="A83" s="53" t="s">
        <v>161</v>
      </c>
      <c r="B83" s="51" t="s">
        <v>152</v>
      </c>
      <c r="C83" s="52" t="s">
        <v>164</v>
      </c>
      <c r="D83" s="55">
        <f t="shared" si="3"/>
        <v>0</v>
      </c>
      <c r="E83" s="55">
        <f t="shared" si="3"/>
        <v>0</v>
      </c>
      <c r="F83" s="55">
        <f t="shared" si="3"/>
        <v>0</v>
      </c>
    </row>
    <row r="84" spans="1:6" s="8" customFormat="1" ht="15.75" customHeight="1" hidden="1">
      <c r="A84" s="54" t="s">
        <v>162</v>
      </c>
      <c r="B84" s="51" t="s">
        <v>152</v>
      </c>
      <c r="C84" s="52" t="s">
        <v>164</v>
      </c>
      <c r="D84" s="55">
        <v>0</v>
      </c>
      <c r="E84" s="47">
        <v>0</v>
      </c>
      <c r="F84" s="47">
        <v>0</v>
      </c>
    </row>
    <row r="85" spans="1:6" s="9" customFormat="1" ht="36" customHeight="1">
      <c r="A85" s="19" t="s">
        <v>56</v>
      </c>
      <c r="B85" s="27" t="s">
        <v>101</v>
      </c>
      <c r="C85" s="17" t="s">
        <v>0</v>
      </c>
      <c r="D85" s="46">
        <f>SUM(D86)</f>
        <v>515.9</v>
      </c>
      <c r="E85" s="46">
        <f>SUM(E86)</f>
        <v>410</v>
      </c>
      <c r="F85" s="46">
        <f>SUM(F86)</f>
        <v>445</v>
      </c>
    </row>
    <row r="86" spans="1:6" s="8" customFormat="1" ht="21" customHeight="1">
      <c r="A86" s="12" t="s">
        <v>13</v>
      </c>
      <c r="B86" s="29" t="s">
        <v>102</v>
      </c>
      <c r="C86" s="14" t="s">
        <v>0</v>
      </c>
      <c r="D86" s="47">
        <f>SUM(D87+D91)</f>
        <v>515.9</v>
      </c>
      <c r="E86" s="47">
        <f>SUM(E87+E91)</f>
        <v>410</v>
      </c>
      <c r="F86" s="47">
        <f>SUM(F87+F91)</f>
        <v>445</v>
      </c>
    </row>
    <row r="87" spans="1:6" s="8" customFormat="1" ht="21" customHeight="1">
      <c r="A87" s="13" t="s">
        <v>15</v>
      </c>
      <c r="B87" s="29" t="s">
        <v>103</v>
      </c>
      <c r="C87" s="14" t="s">
        <v>0</v>
      </c>
      <c r="D87" s="47">
        <f>SUM(D88:D89)</f>
        <v>515.9</v>
      </c>
      <c r="E87" s="47">
        <f>SUM(E88:E88)</f>
        <v>380</v>
      </c>
      <c r="F87" s="47">
        <f>SUM(F88:F88)</f>
        <v>410</v>
      </c>
    </row>
    <row r="88" spans="1:6" s="8" customFormat="1" ht="16.5" customHeight="1">
      <c r="A88" s="24" t="s">
        <v>165</v>
      </c>
      <c r="B88" s="29" t="s">
        <v>103</v>
      </c>
      <c r="C88" s="14" t="s">
        <v>8</v>
      </c>
      <c r="D88" s="47">
        <v>501.9</v>
      </c>
      <c r="E88" s="47">
        <v>380</v>
      </c>
      <c r="F88" s="47">
        <v>410</v>
      </c>
    </row>
    <row r="89" spans="1:6" s="8" customFormat="1" ht="16.5" customHeight="1">
      <c r="A89" s="23" t="s">
        <v>10</v>
      </c>
      <c r="B89" s="29" t="s">
        <v>103</v>
      </c>
      <c r="C89" s="14" t="s">
        <v>9</v>
      </c>
      <c r="D89" s="47">
        <v>14</v>
      </c>
      <c r="E89" s="47">
        <v>0</v>
      </c>
      <c r="F89" s="47">
        <v>0</v>
      </c>
    </row>
    <row r="90" spans="1:6" s="8" customFormat="1" ht="40.5" customHeight="1">
      <c r="A90" s="13" t="s">
        <v>37</v>
      </c>
      <c r="B90" s="29" t="s">
        <v>104</v>
      </c>
      <c r="C90" s="14" t="s">
        <v>0</v>
      </c>
      <c r="D90" s="47">
        <f>SUM(D91)</f>
        <v>0</v>
      </c>
      <c r="E90" s="47">
        <f>SUM(E91)</f>
        <v>30</v>
      </c>
      <c r="F90" s="47">
        <f>SUM(F91)</f>
        <v>35</v>
      </c>
    </row>
    <row r="91" spans="1:6" s="8" customFormat="1" ht="21" customHeight="1">
      <c r="A91" s="24" t="s">
        <v>165</v>
      </c>
      <c r="B91" s="29" t="s">
        <v>104</v>
      </c>
      <c r="C91" s="14" t="s">
        <v>8</v>
      </c>
      <c r="D91" s="47">
        <v>0</v>
      </c>
      <c r="E91" s="47">
        <v>30</v>
      </c>
      <c r="F91" s="47">
        <v>35</v>
      </c>
    </row>
    <row r="92" spans="1:6" s="9" customFormat="1" ht="39" customHeight="1">
      <c r="A92" s="16" t="s">
        <v>57</v>
      </c>
      <c r="B92" s="27" t="s">
        <v>105</v>
      </c>
      <c r="C92" s="17" t="s">
        <v>0</v>
      </c>
      <c r="D92" s="46">
        <f>SUM(D93+D102+D108+D115+D111+D113)</f>
        <v>7228.331</v>
      </c>
      <c r="E92" s="46">
        <f>SUM(E93+E102+E108+E115+E111)</f>
        <v>7243.293</v>
      </c>
      <c r="F92" s="46">
        <f>SUM(F93+F102+F108+F115+F111)</f>
        <v>7630.45</v>
      </c>
    </row>
    <row r="93" spans="1:6" s="8" customFormat="1" ht="26.25" customHeight="1">
      <c r="A93" s="11" t="s">
        <v>6</v>
      </c>
      <c r="B93" s="29" t="s">
        <v>106</v>
      </c>
      <c r="C93" s="14" t="s">
        <v>0</v>
      </c>
      <c r="D93" s="47">
        <f>SUM(D94+D96+D98)</f>
        <v>6019.728000000001</v>
      </c>
      <c r="E93" s="47">
        <f>SUM(E94+E96+E98)</f>
        <v>5835.742</v>
      </c>
      <c r="F93" s="47">
        <f>SUM(F94+F96+F98)</f>
        <v>5879.819</v>
      </c>
    </row>
    <row r="94" spans="1:6" s="8" customFormat="1" ht="19.5" customHeight="1">
      <c r="A94" s="11" t="s">
        <v>43</v>
      </c>
      <c r="B94" s="29" t="s">
        <v>107</v>
      </c>
      <c r="C94" s="14" t="s">
        <v>0</v>
      </c>
      <c r="D94" s="47">
        <f>SUM(D95)</f>
        <v>963.389</v>
      </c>
      <c r="E94" s="47">
        <f>SUM(E95)</f>
        <v>879.378</v>
      </c>
      <c r="F94" s="47">
        <f>SUM(F95)</f>
        <v>879.378</v>
      </c>
    </row>
    <row r="95" spans="1:6" s="8" customFormat="1" ht="32.25" customHeight="1">
      <c r="A95" s="26" t="s">
        <v>45</v>
      </c>
      <c r="B95" s="29" t="s">
        <v>107</v>
      </c>
      <c r="C95" s="14" t="s">
        <v>46</v>
      </c>
      <c r="D95" s="47">
        <v>963.389</v>
      </c>
      <c r="E95" s="47">
        <v>879.378</v>
      </c>
      <c r="F95" s="47">
        <v>879.378</v>
      </c>
    </row>
    <row r="96" spans="1:6" s="8" customFormat="1" ht="18" customHeight="1">
      <c r="A96" s="11" t="s">
        <v>7</v>
      </c>
      <c r="B96" s="29" t="s">
        <v>108</v>
      </c>
      <c r="C96" s="14" t="s">
        <v>0</v>
      </c>
      <c r="D96" s="47">
        <f>SUM(D97)</f>
        <v>335.109</v>
      </c>
      <c r="E96" s="47">
        <f>SUM(E97)</f>
        <v>368.909</v>
      </c>
      <c r="F96" s="47">
        <f>SUM(F97)</f>
        <v>368.909</v>
      </c>
    </row>
    <row r="97" spans="1:6" s="8" customFormat="1" ht="30.75" customHeight="1">
      <c r="A97" s="26" t="s">
        <v>45</v>
      </c>
      <c r="B97" s="29" t="s">
        <v>108</v>
      </c>
      <c r="C97" s="14" t="s">
        <v>46</v>
      </c>
      <c r="D97" s="47">
        <v>335.109</v>
      </c>
      <c r="E97" s="47">
        <v>368.909</v>
      </c>
      <c r="F97" s="47">
        <v>368.909</v>
      </c>
    </row>
    <row r="98" spans="1:6" s="8" customFormat="1" ht="17.25" customHeight="1">
      <c r="A98" s="12" t="s">
        <v>44</v>
      </c>
      <c r="B98" s="29" t="s">
        <v>109</v>
      </c>
      <c r="C98" s="14" t="s">
        <v>0</v>
      </c>
      <c r="D98" s="47">
        <f>SUM(D99:D101)</f>
        <v>4721.2300000000005</v>
      </c>
      <c r="E98" s="47">
        <f>SUM(E99:E101)</f>
        <v>4587.455</v>
      </c>
      <c r="F98" s="47">
        <f>SUM(F99:F101)</f>
        <v>4631.532</v>
      </c>
    </row>
    <row r="99" spans="1:6" s="8" customFormat="1" ht="33" customHeight="1">
      <c r="A99" s="26" t="s">
        <v>45</v>
      </c>
      <c r="B99" s="29" t="s">
        <v>109</v>
      </c>
      <c r="C99" s="14" t="s">
        <v>46</v>
      </c>
      <c r="D99" s="47">
        <v>3613.232</v>
      </c>
      <c r="E99" s="47">
        <v>3619.822</v>
      </c>
      <c r="F99" s="47">
        <v>3619.822</v>
      </c>
    </row>
    <row r="100" spans="1:6" s="8" customFormat="1" ht="17.25" customHeight="1">
      <c r="A100" s="23" t="s">
        <v>165</v>
      </c>
      <c r="B100" s="29" t="s">
        <v>109</v>
      </c>
      <c r="C100" s="14" t="s">
        <v>8</v>
      </c>
      <c r="D100" s="47">
        <v>1094.976</v>
      </c>
      <c r="E100" s="47">
        <v>955.111</v>
      </c>
      <c r="F100" s="47">
        <v>999.188</v>
      </c>
    </row>
    <row r="101" spans="1:6" s="8" customFormat="1" ht="17.25" customHeight="1">
      <c r="A101" s="23" t="s">
        <v>10</v>
      </c>
      <c r="B101" s="29" t="s">
        <v>109</v>
      </c>
      <c r="C101" s="14" t="s">
        <v>9</v>
      </c>
      <c r="D101" s="47">
        <v>13.022</v>
      </c>
      <c r="E101" s="47">
        <v>12.522</v>
      </c>
      <c r="F101" s="47">
        <v>12.522</v>
      </c>
    </row>
    <row r="102" spans="1:6" s="8" customFormat="1" ht="21.75" customHeight="1">
      <c r="A102" s="12" t="s">
        <v>16</v>
      </c>
      <c r="B102" s="29" t="s">
        <v>110</v>
      </c>
      <c r="C102" s="14" t="s">
        <v>0</v>
      </c>
      <c r="D102" s="47">
        <f>SUM(D103)</f>
        <v>737.814</v>
      </c>
      <c r="E102" s="47">
        <f>SUM(E103)</f>
        <v>1025.219</v>
      </c>
      <c r="F102" s="47">
        <f>SUM(F103)</f>
        <v>1017.219</v>
      </c>
    </row>
    <row r="103" spans="1:6" s="9" customFormat="1" ht="21" customHeight="1">
      <c r="A103" s="11" t="s">
        <v>17</v>
      </c>
      <c r="B103" s="29" t="s">
        <v>111</v>
      </c>
      <c r="C103" s="14" t="s">
        <v>0</v>
      </c>
      <c r="D103" s="47">
        <f>SUM(D104:D107)</f>
        <v>737.814</v>
      </c>
      <c r="E103" s="47">
        <f>SUM(E104:E107)</f>
        <v>1025.219</v>
      </c>
      <c r="F103" s="47">
        <f>SUM(F104:F107)</f>
        <v>1017.219</v>
      </c>
    </row>
    <row r="104" spans="1:6" s="9" customFormat="1" ht="29.25" customHeight="1">
      <c r="A104" s="26" t="s">
        <v>45</v>
      </c>
      <c r="B104" s="29" t="s">
        <v>111</v>
      </c>
      <c r="C104" s="14" t="s">
        <v>46</v>
      </c>
      <c r="D104" s="47">
        <v>717.347</v>
      </c>
      <c r="E104" s="47">
        <v>987.547</v>
      </c>
      <c r="F104" s="47">
        <v>987.547</v>
      </c>
    </row>
    <row r="105" spans="1:6" s="9" customFormat="1" ht="21" customHeight="1">
      <c r="A105" s="24" t="s">
        <v>165</v>
      </c>
      <c r="B105" s="29" t="s">
        <v>111</v>
      </c>
      <c r="C105" s="14" t="s">
        <v>8</v>
      </c>
      <c r="D105" s="47">
        <v>10.795</v>
      </c>
      <c r="E105" s="47">
        <v>28</v>
      </c>
      <c r="F105" s="47">
        <v>20</v>
      </c>
    </row>
    <row r="106" spans="1:6" s="9" customFormat="1" ht="16.5" customHeight="1">
      <c r="A106" s="23" t="s">
        <v>10</v>
      </c>
      <c r="B106" s="29" t="s">
        <v>111</v>
      </c>
      <c r="C106" s="14" t="s">
        <v>9</v>
      </c>
      <c r="D106" s="47">
        <v>9.672</v>
      </c>
      <c r="E106" s="47">
        <v>9.672</v>
      </c>
      <c r="F106" s="47">
        <v>9.672</v>
      </c>
    </row>
    <row r="107" spans="1:6" s="9" customFormat="1" ht="21" customHeight="1" hidden="1">
      <c r="A107" s="23" t="s">
        <v>11</v>
      </c>
      <c r="B107" s="29" t="s">
        <v>111</v>
      </c>
      <c r="C107" s="14" t="s">
        <v>12</v>
      </c>
      <c r="D107" s="47">
        <v>0</v>
      </c>
      <c r="E107" s="47">
        <v>0</v>
      </c>
      <c r="F107" s="47">
        <v>0</v>
      </c>
    </row>
    <row r="108" spans="1:6" s="9" customFormat="1" ht="18.75" customHeight="1">
      <c r="A108" s="12" t="s">
        <v>38</v>
      </c>
      <c r="B108" s="39" t="s">
        <v>112</v>
      </c>
      <c r="C108" s="14" t="s">
        <v>0</v>
      </c>
      <c r="D108" s="47">
        <f aca="true" t="shared" si="4" ref="D108:F109">SUM(D109)</f>
        <v>57.333</v>
      </c>
      <c r="E108" s="47">
        <f t="shared" si="4"/>
        <v>56.592</v>
      </c>
      <c r="F108" s="47">
        <f t="shared" si="4"/>
        <v>56.592</v>
      </c>
    </row>
    <row r="109" spans="1:6" s="9" customFormat="1" ht="15" customHeight="1">
      <c r="A109" s="12" t="s">
        <v>39</v>
      </c>
      <c r="B109" s="39" t="s">
        <v>113</v>
      </c>
      <c r="C109" s="14" t="s">
        <v>0</v>
      </c>
      <c r="D109" s="47">
        <f t="shared" si="4"/>
        <v>57.333</v>
      </c>
      <c r="E109" s="47">
        <f t="shared" si="4"/>
        <v>56.592</v>
      </c>
      <c r="F109" s="47">
        <f t="shared" si="4"/>
        <v>56.592</v>
      </c>
    </row>
    <row r="110" spans="1:6" s="9" customFormat="1" ht="15" customHeight="1">
      <c r="A110" s="24" t="s">
        <v>11</v>
      </c>
      <c r="B110" s="39" t="s">
        <v>113</v>
      </c>
      <c r="C110" s="14" t="s">
        <v>12</v>
      </c>
      <c r="D110" s="47">
        <v>57.333</v>
      </c>
      <c r="E110" s="47">
        <v>56.592</v>
      </c>
      <c r="F110" s="47">
        <v>56.592</v>
      </c>
    </row>
    <row r="111" spans="1:6" s="9" customFormat="1" ht="15" customHeight="1">
      <c r="A111" s="23" t="s">
        <v>125</v>
      </c>
      <c r="B111" s="39" t="s">
        <v>126</v>
      </c>
      <c r="C111" s="14" t="s">
        <v>0</v>
      </c>
      <c r="D111" s="47">
        <f>SUM(D112)</f>
        <v>0</v>
      </c>
      <c r="E111" s="47">
        <f>SUM(E112)</f>
        <v>325.34</v>
      </c>
      <c r="F111" s="47">
        <f>SUM(F112)</f>
        <v>676.42</v>
      </c>
    </row>
    <row r="112" spans="1:6" s="9" customFormat="1" ht="15" customHeight="1">
      <c r="A112" s="23" t="s">
        <v>10</v>
      </c>
      <c r="B112" s="39" t="s">
        <v>126</v>
      </c>
      <c r="C112" s="14" t="s">
        <v>9</v>
      </c>
      <c r="D112" s="47">
        <v>0</v>
      </c>
      <c r="E112" s="47">
        <v>325.34</v>
      </c>
      <c r="F112" s="47">
        <v>676.42</v>
      </c>
    </row>
    <row r="113" spans="1:6" s="9" customFormat="1" ht="15" customHeight="1">
      <c r="A113" s="56" t="s">
        <v>174</v>
      </c>
      <c r="B113" s="39" t="s">
        <v>173</v>
      </c>
      <c r="C113" s="14" t="s">
        <v>0</v>
      </c>
      <c r="D113" s="47">
        <f>D114</f>
        <v>413.056</v>
      </c>
      <c r="E113" s="47">
        <f>E114</f>
        <v>0</v>
      </c>
      <c r="F113" s="47">
        <f>F114</f>
        <v>0</v>
      </c>
    </row>
    <row r="114" spans="1:6" s="9" customFormat="1" ht="15" customHeight="1">
      <c r="A114" s="23" t="s">
        <v>10</v>
      </c>
      <c r="B114" s="39" t="s">
        <v>173</v>
      </c>
      <c r="C114" s="14" t="s">
        <v>9</v>
      </c>
      <c r="D114" s="47">
        <v>413.056</v>
      </c>
      <c r="E114" s="47">
        <v>0</v>
      </c>
      <c r="F114" s="47">
        <v>0</v>
      </c>
    </row>
    <row r="115" spans="1:6" s="8" customFormat="1" ht="34.5" customHeight="1">
      <c r="A115" s="12" t="s">
        <v>18</v>
      </c>
      <c r="B115" s="29" t="s">
        <v>114</v>
      </c>
      <c r="C115" s="14" t="s">
        <v>0</v>
      </c>
      <c r="D115" s="47">
        <f aca="true" t="shared" si="5" ref="D115:F116">SUM(D116)</f>
        <v>0.4</v>
      </c>
      <c r="E115" s="47">
        <f t="shared" si="5"/>
        <v>0.4</v>
      </c>
      <c r="F115" s="47">
        <f t="shared" si="5"/>
        <v>0.4</v>
      </c>
    </row>
    <row r="116" spans="1:6" s="8" customFormat="1" ht="21.75" customHeight="1">
      <c r="A116" s="12" t="s">
        <v>19</v>
      </c>
      <c r="B116" s="29" t="s">
        <v>115</v>
      </c>
      <c r="C116" s="14" t="s">
        <v>0</v>
      </c>
      <c r="D116" s="47">
        <f t="shared" si="5"/>
        <v>0.4</v>
      </c>
      <c r="E116" s="47">
        <f t="shared" si="5"/>
        <v>0.4</v>
      </c>
      <c r="F116" s="47">
        <f t="shared" si="5"/>
        <v>0.4</v>
      </c>
    </row>
    <row r="117" spans="1:6" s="8" customFormat="1" ht="16.5" customHeight="1">
      <c r="A117" s="24" t="s">
        <v>165</v>
      </c>
      <c r="B117" s="29" t="s">
        <v>115</v>
      </c>
      <c r="C117" s="14" t="s">
        <v>8</v>
      </c>
      <c r="D117" s="47">
        <v>0.4</v>
      </c>
      <c r="E117" s="47">
        <v>0.4</v>
      </c>
      <c r="F117" s="47">
        <v>0.4</v>
      </c>
    </row>
    <row r="118" spans="1:6" s="9" customFormat="1" ht="32.25" customHeight="1">
      <c r="A118" s="19" t="s">
        <v>58</v>
      </c>
      <c r="B118" s="27" t="s">
        <v>116</v>
      </c>
      <c r="C118" s="17" t="s">
        <v>0</v>
      </c>
      <c r="D118" s="46">
        <f>SUM(D119+D130+D132+D134+D137+D124)</f>
        <v>6408.089</v>
      </c>
      <c r="E118" s="46">
        <f>SUM(E119)</f>
        <v>1810.5320000000002</v>
      </c>
      <c r="F118" s="46">
        <f>SUM(F119)</f>
        <v>1840.2250000000001</v>
      </c>
    </row>
    <row r="119" spans="1:6" s="8" customFormat="1" ht="17.25" customHeight="1">
      <c r="A119" s="12" t="s">
        <v>13</v>
      </c>
      <c r="B119" s="29" t="s">
        <v>117</v>
      </c>
      <c r="C119" s="14" t="s">
        <v>0</v>
      </c>
      <c r="D119" s="47">
        <f>SUM(D121+D123+D125+D129)</f>
        <v>2350.612</v>
      </c>
      <c r="E119" s="47">
        <f>SUM(E121+E123+E125+E129)</f>
        <v>1810.5320000000002</v>
      </c>
      <c r="F119" s="47">
        <f>SUM(F121+F123+F125+F129)</f>
        <v>1840.2250000000001</v>
      </c>
    </row>
    <row r="120" spans="1:6" s="9" customFormat="1" ht="17.25" customHeight="1">
      <c r="A120" s="12" t="s">
        <v>32</v>
      </c>
      <c r="B120" s="29" t="s">
        <v>118</v>
      </c>
      <c r="C120" s="14" t="s">
        <v>0</v>
      </c>
      <c r="D120" s="47">
        <f>SUM(D121)</f>
        <v>991.45</v>
      </c>
      <c r="E120" s="47">
        <f>SUM(E121)</f>
        <v>1310</v>
      </c>
      <c r="F120" s="47">
        <f>SUM(F121)</f>
        <v>1414</v>
      </c>
    </row>
    <row r="121" spans="1:6" s="9" customFormat="1" ht="17.25" customHeight="1">
      <c r="A121" s="24" t="s">
        <v>165</v>
      </c>
      <c r="B121" s="29" t="s">
        <v>118</v>
      </c>
      <c r="C121" s="14" t="s">
        <v>8</v>
      </c>
      <c r="D121" s="47">
        <v>991.45</v>
      </c>
      <c r="E121" s="47">
        <v>1310</v>
      </c>
      <c r="F121" s="47">
        <v>1414</v>
      </c>
    </row>
    <row r="122" spans="1:6" s="9" customFormat="1" ht="19.5" customHeight="1">
      <c r="A122" s="12" t="s">
        <v>33</v>
      </c>
      <c r="B122" s="29" t="s">
        <v>119</v>
      </c>
      <c r="C122" s="14" t="s">
        <v>0</v>
      </c>
      <c r="D122" s="47">
        <f>SUM(D123+D124)</f>
        <v>1395.486</v>
      </c>
      <c r="E122" s="47">
        <f>SUM(E123)</f>
        <v>375</v>
      </c>
      <c r="F122" s="47">
        <f>SUM(F123)</f>
        <v>295</v>
      </c>
    </row>
    <row r="123" spans="1:6" s="9" customFormat="1" ht="18" customHeight="1">
      <c r="A123" s="24" t="s">
        <v>165</v>
      </c>
      <c r="B123" s="29" t="s">
        <v>119</v>
      </c>
      <c r="C123" s="14" t="s">
        <v>8</v>
      </c>
      <c r="D123" s="47">
        <v>1215.486</v>
      </c>
      <c r="E123" s="47">
        <v>375</v>
      </c>
      <c r="F123" s="47">
        <v>295</v>
      </c>
    </row>
    <row r="124" spans="1:6" s="9" customFormat="1" ht="18" customHeight="1">
      <c r="A124" s="23" t="s">
        <v>10</v>
      </c>
      <c r="B124" s="29" t="s">
        <v>120</v>
      </c>
      <c r="C124" s="15" t="s">
        <v>9</v>
      </c>
      <c r="D124" s="47">
        <v>180</v>
      </c>
      <c r="E124" s="47">
        <v>0</v>
      </c>
      <c r="F124" s="47">
        <v>0</v>
      </c>
    </row>
    <row r="125" spans="1:6" s="9" customFormat="1" ht="17.25" customHeight="1">
      <c r="A125" s="12" t="s">
        <v>2</v>
      </c>
      <c r="B125" s="29" t="s">
        <v>120</v>
      </c>
      <c r="C125" s="14" t="s">
        <v>0</v>
      </c>
      <c r="D125" s="47">
        <f>SUM(D126+D127)</f>
        <v>33.525</v>
      </c>
      <c r="E125" s="47">
        <f>SUM(E126+E127)</f>
        <v>38.825</v>
      </c>
      <c r="F125" s="47">
        <f>SUM(F126+F127)</f>
        <v>38.825</v>
      </c>
    </row>
    <row r="126" spans="1:6" s="9" customFormat="1" ht="14.25" customHeight="1">
      <c r="A126" s="24" t="s">
        <v>165</v>
      </c>
      <c r="B126" s="29" t="s">
        <v>120</v>
      </c>
      <c r="C126" s="15" t="s">
        <v>8</v>
      </c>
      <c r="D126" s="47">
        <v>25</v>
      </c>
      <c r="E126" s="47">
        <v>30.3</v>
      </c>
      <c r="F126" s="47">
        <v>30.3</v>
      </c>
    </row>
    <row r="127" spans="1:6" s="9" customFormat="1" ht="14.25" customHeight="1">
      <c r="A127" s="23" t="s">
        <v>10</v>
      </c>
      <c r="B127" s="29" t="s">
        <v>120</v>
      </c>
      <c r="C127" s="15" t="s">
        <v>9</v>
      </c>
      <c r="D127" s="47">
        <v>8.525</v>
      </c>
      <c r="E127" s="47">
        <v>8.525</v>
      </c>
      <c r="F127" s="47">
        <v>8.525</v>
      </c>
    </row>
    <row r="128" spans="1:6" s="9" customFormat="1" ht="17.25" customHeight="1">
      <c r="A128" s="12" t="s">
        <v>34</v>
      </c>
      <c r="B128" s="29" t="s">
        <v>121</v>
      </c>
      <c r="C128" s="15" t="s">
        <v>0</v>
      </c>
      <c r="D128" s="47">
        <f>SUM(D129)</f>
        <v>110.151</v>
      </c>
      <c r="E128" s="47">
        <f>SUM(E129)</f>
        <v>86.707</v>
      </c>
      <c r="F128" s="47">
        <f>SUM(F129)</f>
        <v>92.4</v>
      </c>
    </row>
    <row r="129" spans="1:6" s="9" customFormat="1" ht="19.5" customHeight="1">
      <c r="A129" s="23" t="s">
        <v>165</v>
      </c>
      <c r="B129" s="29" t="s">
        <v>121</v>
      </c>
      <c r="C129" s="15" t="s">
        <v>8</v>
      </c>
      <c r="D129" s="47">
        <v>110.151</v>
      </c>
      <c r="E129" s="47">
        <v>86.707</v>
      </c>
      <c r="F129" s="47">
        <v>92.4</v>
      </c>
    </row>
    <row r="130" spans="1:6" s="9" customFormat="1" ht="19.5" customHeight="1">
      <c r="A130" s="48" t="s">
        <v>143</v>
      </c>
      <c r="B130" s="51" t="s">
        <v>145</v>
      </c>
      <c r="C130" s="15" t="s">
        <v>0</v>
      </c>
      <c r="D130" s="50">
        <f>D131</f>
        <v>2347.554</v>
      </c>
      <c r="E130" s="47">
        <v>0</v>
      </c>
      <c r="F130" s="47">
        <v>0</v>
      </c>
    </row>
    <row r="131" spans="1:6" s="9" customFormat="1" ht="19.5" customHeight="1">
      <c r="A131" s="24" t="s">
        <v>165</v>
      </c>
      <c r="B131" s="51" t="s">
        <v>145</v>
      </c>
      <c r="C131" s="15" t="s">
        <v>8</v>
      </c>
      <c r="D131" s="50">
        <v>2347.554</v>
      </c>
      <c r="E131" s="47">
        <v>0</v>
      </c>
      <c r="F131" s="47">
        <v>0</v>
      </c>
    </row>
    <row r="132" spans="1:6" s="9" customFormat="1" ht="19.5" customHeight="1">
      <c r="A132" s="48" t="s">
        <v>144</v>
      </c>
      <c r="B132" s="51" t="s">
        <v>146</v>
      </c>
      <c r="C132" s="15" t="s">
        <v>0</v>
      </c>
      <c r="D132" s="50">
        <f>D133</f>
        <v>1529.923</v>
      </c>
      <c r="E132" s="47">
        <v>0</v>
      </c>
      <c r="F132" s="47">
        <v>0</v>
      </c>
    </row>
    <row r="133" spans="1:6" s="9" customFormat="1" ht="19.5" customHeight="1">
      <c r="A133" s="35" t="s">
        <v>165</v>
      </c>
      <c r="B133" s="51" t="s">
        <v>146</v>
      </c>
      <c r="C133" s="15" t="s">
        <v>8</v>
      </c>
      <c r="D133" s="50">
        <v>1529.923</v>
      </c>
      <c r="E133" s="47">
        <v>0</v>
      </c>
      <c r="F133" s="47">
        <v>0</v>
      </c>
    </row>
    <row r="134" spans="1:6" s="9" customFormat="1" ht="19.5" customHeight="1" hidden="1">
      <c r="A134" s="48" t="s">
        <v>147</v>
      </c>
      <c r="B134" s="51" t="s">
        <v>149</v>
      </c>
      <c r="C134" s="52" t="s">
        <v>0</v>
      </c>
      <c r="D134" s="50">
        <f>D135</f>
        <v>0</v>
      </c>
      <c r="E134" s="47">
        <v>0</v>
      </c>
      <c r="F134" s="47">
        <v>0</v>
      </c>
    </row>
    <row r="135" spans="1:6" s="9" customFormat="1" ht="19.5" customHeight="1" hidden="1">
      <c r="A135" s="48" t="s">
        <v>154</v>
      </c>
      <c r="B135" s="51" t="s">
        <v>150</v>
      </c>
      <c r="C135" s="52" t="s">
        <v>0</v>
      </c>
      <c r="D135" s="50">
        <f>D136</f>
        <v>0</v>
      </c>
      <c r="E135" s="47">
        <v>0</v>
      </c>
      <c r="F135" s="47">
        <v>0</v>
      </c>
    </row>
    <row r="136" spans="1:6" s="9" customFormat="1" ht="19.5" customHeight="1" hidden="1">
      <c r="A136" s="35" t="s">
        <v>165</v>
      </c>
      <c r="B136" s="51" t="s">
        <v>150</v>
      </c>
      <c r="C136" s="52" t="s">
        <v>8</v>
      </c>
      <c r="D136" s="50">
        <v>0</v>
      </c>
      <c r="E136" s="47">
        <v>0</v>
      </c>
      <c r="F136" s="47">
        <v>0</v>
      </c>
    </row>
    <row r="137" spans="1:6" s="9" customFormat="1" ht="33" customHeight="1" hidden="1">
      <c r="A137" s="48" t="s">
        <v>153</v>
      </c>
      <c r="B137" s="51" t="s">
        <v>151</v>
      </c>
      <c r="C137" s="52" t="s">
        <v>0</v>
      </c>
      <c r="D137" s="50">
        <f>D138</f>
        <v>0</v>
      </c>
      <c r="E137" s="47">
        <v>0</v>
      </c>
      <c r="F137" s="47">
        <v>0</v>
      </c>
    </row>
    <row r="138" spans="1:6" s="9" customFormat="1" ht="19.5" customHeight="1" hidden="1">
      <c r="A138" s="48" t="s">
        <v>148</v>
      </c>
      <c r="B138" s="51" t="s">
        <v>152</v>
      </c>
      <c r="C138" s="52" t="s">
        <v>0</v>
      </c>
      <c r="D138" s="50">
        <f>D139</f>
        <v>0</v>
      </c>
      <c r="E138" s="47">
        <v>0</v>
      </c>
      <c r="F138" s="47">
        <v>0</v>
      </c>
    </row>
    <row r="139" spans="1:6" s="9" customFormat="1" ht="19.5" customHeight="1" hidden="1">
      <c r="A139" s="35" t="s">
        <v>165</v>
      </c>
      <c r="B139" s="51" t="s">
        <v>152</v>
      </c>
      <c r="C139" s="52" t="s">
        <v>8</v>
      </c>
      <c r="D139" s="50">
        <v>0</v>
      </c>
      <c r="E139" s="47">
        <v>0</v>
      </c>
      <c r="F139" s="47">
        <v>0</v>
      </c>
    </row>
    <row r="140" spans="1:6" s="9" customFormat="1" ht="37.5" customHeight="1">
      <c r="A140" s="57" t="s">
        <v>59</v>
      </c>
      <c r="B140" s="58" t="s">
        <v>100</v>
      </c>
      <c r="C140" s="20" t="s">
        <v>0</v>
      </c>
      <c r="D140" s="46">
        <f>SUM(D141)</f>
        <v>5993.773</v>
      </c>
      <c r="E140" s="46">
        <f>SUM(E141)</f>
        <v>0</v>
      </c>
      <c r="F140" s="46">
        <f>SUM(F141)</f>
        <v>0</v>
      </c>
    </row>
    <row r="141" spans="1:6" s="8" customFormat="1" ht="37.5" customHeight="1">
      <c r="A141" s="44" t="s">
        <v>99</v>
      </c>
      <c r="B141" s="29" t="s">
        <v>100</v>
      </c>
      <c r="C141" s="14" t="s">
        <v>0</v>
      </c>
      <c r="D141" s="46">
        <f>SUM(D144+D148+D150+D146+D151)</f>
        <v>5993.773</v>
      </c>
      <c r="E141" s="46">
        <f>SUM(E144+E148+E150+E146)</f>
        <v>0</v>
      </c>
      <c r="F141" s="46">
        <f>SUM(F144+F148+F150+F146)</f>
        <v>0</v>
      </c>
    </row>
    <row r="142" spans="1:6" s="8" customFormat="1" ht="37.5" customHeight="1">
      <c r="A142" s="44" t="s">
        <v>129</v>
      </c>
      <c r="B142" s="29" t="s">
        <v>127</v>
      </c>
      <c r="C142" s="14" t="s">
        <v>0</v>
      </c>
      <c r="D142" s="47">
        <f aca="true" t="shared" si="6" ref="D142:F143">SUM(D143)</f>
        <v>3419.55</v>
      </c>
      <c r="E142" s="47">
        <f t="shared" si="6"/>
        <v>0</v>
      </c>
      <c r="F142" s="47">
        <f t="shared" si="6"/>
        <v>0</v>
      </c>
    </row>
    <row r="143" spans="1:6" s="8" customFormat="1" ht="58.5" customHeight="1">
      <c r="A143" s="44" t="s">
        <v>177</v>
      </c>
      <c r="B143" s="29" t="s">
        <v>128</v>
      </c>
      <c r="C143" s="14" t="s">
        <v>0</v>
      </c>
      <c r="D143" s="47">
        <f>D144</f>
        <v>3419.55</v>
      </c>
      <c r="E143" s="47">
        <f t="shared" si="6"/>
        <v>0</v>
      </c>
      <c r="F143" s="47">
        <f t="shared" si="6"/>
        <v>0</v>
      </c>
    </row>
    <row r="144" spans="1:6" s="8" customFormat="1" ht="21.75" customHeight="1">
      <c r="A144" s="56" t="s">
        <v>165</v>
      </c>
      <c r="B144" s="29" t="s">
        <v>128</v>
      </c>
      <c r="C144" s="14" t="s">
        <v>8</v>
      </c>
      <c r="D144" s="47">
        <v>3419.55</v>
      </c>
      <c r="E144" s="47">
        <v>0</v>
      </c>
      <c r="F144" s="47">
        <v>0</v>
      </c>
    </row>
    <row r="145" spans="1:6" s="8" customFormat="1" ht="75" customHeight="1">
      <c r="A145" s="37" t="s">
        <v>172</v>
      </c>
      <c r="B145" s="29" t="s">
        <v>175</v>
      </c>
      <c r="C145" s="14" t="s">
        <v>0</v>
      </c>
      <c r="D145" s="47">
        <f>SUM(D146)</f>
        <v>2574.223</v>
      </c>
      <c r="E145" s="47">
        <f>SUM(E146)</f>
        <v>0</v>
      </c>
      <c r="F145" s="47">
        <f>SUM(F146)</f>
        <v>0</v>
      </c>
    </row>
    <row r="146" spans="1:6" s="8" customFormat="1" ht="16.5" customHeight="1">
      <c r="A146" s="54" t="s">
        <v>165</v>
      </c>
      <c r="B146" s="29" t="s">
        <v>175</v>
      </c>
      <c r="C146" s="14" t="s">
        <v>8</v>
      </c>
      <c r="D146" s="47">
        <v>2574.223</v>
      </c>
      <c r="E146" s="47">
        <v>0</v>
      </c>
      <c r="F146" s="47">
        <v>0</v>
      </c>
    </row>
    <row r="147" spans="1:6" s="8" customFormat="1" ht="38.25" customHeight="1" hidden="1">
      <c r="A147" s="37" t="s">
        <v>130</v>
      </c>
      <c r="B147" s="29" t="s">
        <v>128</v>
      </c>
      <c r="C147" s="29" t="s">
        <v>0</v>
      </c>
      <c r="D147" s="47">
        <f>SUM(D148)</f>
        <v>0</v>
      </c>
      <c r="E147" s="47">
        <f>SUM(E148)</f>
        <v>0</v>
      </c>
      <c r="F147" s="47">
        <f>SUM(F148)</f>
        <v>0</v>
      </c>
    </row>
    <row r="148" spans="1:6" s="8" customFormat="1" ht="16.5" customHeight="1" hidden="1">
      <c r="A148" s="35" t="s">
        <v>165</v>
      </c>
      <c r="B148" s="29" t="s">
        <v>128</v>
      </c>
      <c r="C148" s="38" t="s">
        <v>8</v>
      </c>
      <c r="D148" s="47">
        <v>0</v>
      </c>
      <c r="E148" s="47">
        <v>0</v>
      </c>
      <c r="F148" s="47">
        <v>0</v>
      </c>
    </row>
    <row r="149" spans="1:6" s="8" customFormat="1" ht="56.25" customHeight="1" hidden="1">
      <c r="A149" s="37" t="s">
        <v>122</v>
      </c>
      <c r="B149" s="29" t="s">
        <v>123</v>
      </c>
      <c r="C149" s="29" t="s">
        <v>0</v>
      </c>
      <c r="D149" s="47">
        <f>SUM(D150)</f>
        <v>0</v>
      </c>
      <c r="E149" s="47">
        <f>SUM(E150)</f>
        <v>0</v>
      </c>
      <c r="F149" s="47">
        <f>SUM(F150)</f>
        <v>0</v>
      </c>
    </row>
    <row r="150" spans="1:6" s="8" customFormat="1" ht="16.5" customHeight="1" hidden="1">
      <c r="A150" s="35" t="s">
        <v>165</v>
      </c>
      <c r="B150" s="29" t="s">
        <v>123</v>
      </c>
      <c r="C150" s="38" t="s">
        <v>8</v>
      </c>
      <c r="D150" s="47">
        <v>0</v>
      </c>
      <c r="E150" s="47">
        <v>0</v>
      </c>
      <c r="F150" s="47">
        <v>0</v>
      </c>
    </row>
    <row r="151" spans="1:6" s="8" customFormat="1" ht="48.75" customHeight="1" hidden="1">
      <c r="A151" s="37" t="s">
        <v>131</v>
      </c>
      <c r="B151" s="29" t="s">
        <v>128</v>
      </c>
      <c r="C151" s="29" t="s">
        <v>0</v>
      </c>
      <c r="D151" s="47">
        <f>SUM(D152)</f>
        <v>0</v>
      </c>
      <c r="E151" s="47">
        <f>SUM(E152)</f>
        <v>0</v>
      </c>
      <c r="F151" s="47">
        <f>SUM(F152)</f>
        <v>0</v>
      </c>
    </row>
    <row r="152" spans="1:6" s="8" customFormat="1" ht="16.5" customHeight="1" hidden="1">
      <c r="A152" s="35" t="s">
        <v>165</v>
      </c>
      <c r="B152" s="29" t="s">
        <v>128</v>
      </c>
      <c r="C152" s="38" t="s">
        <v>8</v>
      </c>
      <c r="D152" s="47">
        <v>0</v>
      </c>
      <c r="E152" s="47">
        <v>0</v>
      </c>
      <c r="F152" s="47">
        <v>0</v>
      </c>
    </row>
    <row r="153" spans="1:6" s="9" customFormat="1" ht="30" customHeight="1">
      <c r="A153" s="16" t="s">
        <v>132</v>
      </c>
      <c r="B153" s="18" t="s">
        <v>133</v>
      </c>
      <c r="C153" s="20" t="s">
        <v>0</v>
      </c>
      <c r="D153" s="46">
        <f>SUM(D154)</f>
        <v>12356.609</v>
      </c>
      <c r="E153" s="46">
        <f>SUM(E154)</f>
        <v>0</v>
      </c>
      <c r="F153" s="46">
        <f>SUM(F154)</f>
        <v>0</v>
      </c>
    </row>
    <row r="154" spans="1:6" s="8" customFormat="1" ht="28.5" customHeight="1">
      <c r="A154" s="44" t="s">
        <v>137</v>
      </c>
      <c r="B154" s="29" t="s">
        <v>134</v>
      </c>
      <c r="C154" s="14" t="s">
        <v>0</v>
      </c>
      <c r="D154" s="47">
        <f>SUM(D157)</f>
        <v>12356.609</v>
      </c>
      <c r="E154" s="47">
        <f>SUM(E157)</f>
        <v>0</v>
      </c>
      <c r="F154" s="47">
        <f>SUM(F157)</f>
        <v>0</v>
      </c>
    </row>
    <row r="155" spans="1:6" s="8" customFormat="1" ht="24" customHeight="1">
      <c r="A155" s="36" t="s">
        <v>138</v>
      </c>
      <c r="B155" s="29" t="s">
        <v>135</v>
      </c>
      <c r="C155" s="14" t="s">
        <v>0</v>
      </c>
      <c r="D155" s="47">
        <f aca="true" t="shared" si="7" ref="D155:F156">SUM(D156)</f>
        <v>12356.609</v>
      </c>
      <c r="E155" s="47">
        <f t="shared" si="7"/>
        <v>0</v>
      </c>
      <c r="F155" s="47">
        <f t="shared" si="7"/>
        <v>0</v>
      </c>
    </row>
    <row r="156" spans="1:6" s="8" customFormat="1" ht="25.5" customHeight="1">
      <c r="A156" s="36" t="s">
        <v>139</v>
      </c>
      <c r="B156" s="29" t="s">
        <v>136</v>
      </c>
      <c r="C156" s="14" t="s">
        <v>0</v>
      </c>
      <c r="D156" s="47">
        <f t="shared" si="7"/>
        <v>12356.609</v>
      </c>
      <c r="E156" s="47">
        <f t="shared" si="7"/>
        <v>0</v>
      </c>
      <c r="F156" s="47">
        <f t="shared" si="7"/>
        <v>0</v>
      </c>
    </row>
    <row r="157" spans="1:6" s="8" customFormat="1" ht="16.5" customHeight="1">
      <c r="A157" s="35" t="s">
        <v>165</v>
      </c>
      <c r="B157" s="29" t="s">
        <v>136</v>
      </c>
      <c r="C157" s="14" t="s">
        <v>8</v>
      </c>
      <c r="D157" s="47">
        <v>12356.609</v>
      </c>
      <c r="E157" s="47">
        <v>0</v>
      </c>
      <c r="F157" s="47">
        <v>0</v>
      </c>
    </row>
    <row r="158" spans="1:6" s="8" customFormat="1" ht="16.5" customHeight="1">
      <c r="A158" s="41"/>
      <c r="B158" s="42"/>
      <c r="C158" s="42"/>
      <c r="D158" s="43"/>
      <c r="E158" s="43"/>
      <c r="F158" s="43"/>
    </row>
    <row r="159" spans="1:6" s="8" customFormat="1" ht="16.5" customHeight="1">
      <c r="A159" s="41"/>
      <c r="B159" s="42"/>
      <c r="C159" s="42"/>
      <c r="D159" s="43"/>
      <c r="E159" s="43"/>
      <c r="F159" s="43"/>
    </row>
    <row r="160" spans="2:6" ht="12.75">
      <c r="B160" s="31"/>
      <c r="C160" s="31"/>
      <c r="D160" s="32"/>
      <c r="E160" s="32"/>
      <c r="F160" s="32"/>
    </row>
    <row r="161" spans="2:6" ht="12.75">
      <c r="B161" s="31"/>
      <c r="C161" s="31"/>
      <c r="D161" s="32"/>
      <c r="E161" s="32"/>
      <c r="F161" s="32"/>
    </row>
    <row r="162" spans="2:6" ht="12.75">
      <c r="B162" s="31"/>
      <c r="C162" s="31"/>
      <c r="D162" s="32"/>
      <c r="E162" s="32"/>
      <c r="F162" s="32"/>
    </row>
    <row r="163" spans="2:6" ht="12.75">
      <c r="B163" s="31"/>
      <c r="C163" s="31"/>
      <c r="D163" s="32"/>
      <c r="E163" s="32"/>
      <c r="F163" s="32"/>
    </row>
    <row r="164" spans="2:6" ht="12.75">
      <c r="B164" s="31"/>
      <c r="C164" s="31"/>
      <c r="D164" s="32"/>
      <c r="E164" s="32"/>
      <c r="F164" s="32"/>
    </row>
    <row r="165" spans="2:6" ht="12.75">
      <c r="B165" s="31"/>
      <c r="C165" s="31"/>
      <c r="D165" s="32"/>
      <c r="E165" s="32"/>
      <c r="F165" s="32"/>
    </row>
    <row r="166" spans="2:6" ht="12.75">
      <c r="B166" s="31"/>
      <c r="C166" s="31"/>
      <c r="D166" s="32"/>
      <c r="E166" s="32"/>
      <c r="F166" s="32"/>
    </row>
    <row r="167" spans="2:6" ht="12.75">
      <c r="B167" s="31"/>
      <c r="C167" s="31"/>
      <c r="D167" s="32"/>
      <c r="E167" s="32"/>
      <c r="F167" s="32"/>
    </row>
    <row r="168" spans="2:6" ht="12.75">
      <c r="B168" s="31"/>
      <c r="C168" s="31"/>
      <c r="D168" s="32"/>
      <c r="E168" s="32"/>
      <c r="F168" s="32"/>
    </row>
    <row r="169" spans="2:6" ht="12.75">
      <c r="B169" s="31"/>
      <c r="C169" s="31"/>
      <c r="D169" s="32"/>
      <c r="E169" s="32"/>
      <c r="F169" s="32"/>
    </row>
    <row r="170" spans="2:6" ht="12.75">
      <c r="B170" s="31"/>
      <c r="C170" s="31"/>
      <c r="D170" s="32"/>
      <c r="E170" s="32"/>
      <c r="F170" s="32"/>
    </row>
    <row r="171" spans="2:6" ht="12.75">
      <c r="B171" s="31"/>
      <c r="C171" s="31"/>
      <c r="D171" s="32"/>
      <c r="E171" s="32"/>
      <c r="F171" s="32"/>
    </row>
    <row r="172" spans="2:6" ht="12.75">
      <c r="B172" s="31"/>
      <c r="C172" s="31"/>
      <c r="D172" s="32"/>
      <c r="E172" s="32"/>
      <c r="F172" s="32"/>
    </row>
    <row r="173" spans="2:6" ht="12.75">
      <c r="B173" s="31"/>
      <c r="C173" s="31"/>
      <c r="D173" s="32"/>
      <c r="E173" s="32"/>
      <c r="F173" s="32"/>
    </row>
    <row r="174" spans="2:6" ht="12.75">
      <c r="B174" s="31"/>
      <c r="C174" s="31"/>
      <c r="D174" s="32"/>
      <c r="E174" s="32"/>
      <c r="F174" s="32"/>
    </row>
    <row r="175" spans="2:6" ht="12.75">
      <c r="B175" s="31"/>
      <c r="C175" s="31"/>
      <c r="D175" s="32"/>
      <c r="E175" s="32"/>
      <c r="F175" s="32"/>
    </row>
    <row r="176" spans="2:6" ht="12.75">
      <c r="B176" s="31"/>
      <c r="C176" s="31"/>
      <c r="D176" s="32"/>
      <c r="E176" s="32"/>
      <c r="F176" s="32"/>
    </row>
    <row r="177" spans="2:6" ht="12.75">
      <c r="B177" s="31"/>
      <c r="C177" s="31"/>
      <c r="D177" s="32"/>
      <c r="E177" s="32"/>
      <c r="F177" s="32"/>
    </row>
    <row r="178" spans="2:6" ht="12.75">
      <c r="B178" s="31"/>
      <c r="C178" s="31"/>
      <c r="D178" s="32"/>
      <c r="E178" s="32"/>
      <c r="F178" s="32"/>
    </row>
    <row r="179" spans="2:6" ht="12.75">
      <c r="B179" s="31"/>
      <c r="C179" s="31"/>
      <c r="D179" s="32"/>
      <c r="E179" s="32"/>
      <c r="F179" s="32"/>
    </row>
    <row r="180" spans="2:6" ht="12.75">
      <c r="B180" s="31"/>
      <c r="C180" s="31"/>
      <c r="D180" s="32"/>
      <c r="E180" s="32"/>
      <c r="F180" s="32"/>
    </row>
    <row r="181" spans="2:6" ht="12.75">
      <c r="B181" s="31"/>
      <c r="C181" s="31"/>
      <c r="D181" s="32"/>
      <c r="E181" s="32"/>
      <c r="F181" s="32"/>
    </row>
    <row r="182" spans="2:6" ht="12.75">
      <c r="B182" s="31"/>
      <c r="C182" s="31"/>
      <c r="D182" s="32"/>
      <c r="E182" s="32"/>
      <c r="F182" s="32"/>
    </row>
    <row r="183" spans="2:6" ht="12.75">
      <c r="B183" s="31"/>
      <c r="C183" s="31"/>
      <c r="D183" s="32"/>
      <c r="E183" s="32"/>
      <c r="F183" s="32"/>
    </row>
    <row r="184" spans="2:6" ht="12.75">
      <c r="B184" s="31"/>
      <c r="C184" s="31"/>
      <c r="D184" s="32"/>
      <c r="E184" s="32"/>
      <c r="F184" s="32"/>
    </row>
    <row r="185" spans="2:6" ht="12.75">
      <c r="B185" s="31"/>
      <c r="C185" s="31"/>
      <c r="D185" s="32"/>
      <c r="E185" s="32"/>
      <c r="F185" s="32"/>
    </row>
    <row r="186" spans="2:6" ht="12.75">
      <c r="B186" s="31"/>
      <c r="C186" s="31"/>
      <c r="D186" s="32"/>
      <c r="E186" s="32"/>
      <c r="F186" s="32"/>
    </row>
    <row r="187" spans="2:6" ht="12.75">
      <c r="B187" s="31"/>
      <c r="C187" s="31"/>
      <c r="D187" s="32"/>
      <c r="E187" s="32"/>
      <c r="F187" s="32"/>
    </row>
    <row r="188" spans="2:6" ht="12.75">
      <c r="B188" s="31"/>
      <c r="C188" s="31"/>
      <c r="D188" s="32"/>
      <c r="E188" s="32"/>
      <c r="F188" s="32"/>
    </row>
    <row r="189" spans="2:6" ht="12.75">
      <c r="B189" s="31"/>
      <c r="C189" s="31"/>
      <c r="D189" s="32"/>
      <c r="E189" s="32"/>
      <c r="F189" s="32"/>
    </row>
    <row r="190" spans="2:6" ht="12.75">
      <c r="B190" s="31"/>
      <c r="C190" s="31"/>
      <c r="D190" s="32"/>
      <c r="E190" s="32"/>
      <c r="F190" s="32"/>
    </row>
    <row r="191" spans="2:6" ht="12.75">
      <c r="B191" s="31"/>
      <c r="C191" s="31"/>
      <c r="D191" s="32"/>
      <c r="E191" s="32"/>
      <c r="F191" s="32"/>
    </row>
    <row r="192" spans="2:6" ht="12.75">
      <c r="B192" s="31"/>
      <c r="C192" s="31"/>
      <c r="D192" s="32"/>
      <c r="E192" s="32"/>
      <c r="F192" s="32"/>
    </row>
    <row r="193" spans="2:6" ht="12.75">
      <c r="B193" s="31"/>
      <c r="C193" s="31"/>
      <c r="D193" s="32"/>
      <c r="E193" s="32"/>
      <c r="F193" s="32"/>
    </row>
    <row r="194" spans="2:6" ht="12.75">
      <c r="B194" s="31"/>
      <c r="C194" s="31"/>
      <c r="D194" s="32"/>
      <c r="E194" s="32"/>
      <c r="F194" s="32"/>
    </row>
    <row r="195" spans="2:6" ht="12.75">
      <c r="B195" s="31"/>
      <c r="C195" s="31"/>
      <c r="D195" s="32"/>
      <c r="E195" s="32"/>
      <c r="F195" s="32"/>
    </row>
    <row r="196" spans="2:6" ht="12.75">
      <c r="B196" s="31"/>
      <c r="C196" s="31"/>
      <c r="D196" s="32"/>
      <c r="E196" s="32"/>
      <c r="F196" s="32"/>
    </row>
    <row r="197" spans="2:6" ht="12.75">
      <c r="B197" s="31"/>
      <c r="C197" s="31"/>
      <c r="D197" s="32"/>
      <c r="E197" s="32"/>
      <c r="F197" s="32"/>
    </row>
    <row r="198" spans="2:6" ht="12.75">
      <c r="B198" s="31"/>
      <c r="C198" s="31"/>
      <c r="D198" s="32"/>
      <c r="E198" s="32"/>
      <c r="F198" s="32"/>
    </row>
    <row r="199" spans="2:6" ht="12.75">
      <c r="B199" s="31"/>
      <c r="C199" s="31"/>
      <c r="D199" s="32"/>
      <c r="E199" s="32"/>
      <c r="F199" s="32"/>
    </row>
    <row r="200" spans="2:6" ht="12.75">
      <c r="B200" s="31"/>
      <c r="C200" s="31"/>
      <c r="D200" s="32"/>
      <c r="E200" s="32"/>
      <c r="F200" s="32"/>
    </row>
    <row r="201" spans="2:6" ht="12.75">
      <c r="B201" s="31"/>
      <c r="C201" s="31"/>
      <c r="D201" s="32"/>
      <c r="E201" s="32"/>
      <c r="F201" s="32"/>
    </row>
    <row r="202" spans="2:6" ht="12.75">
      <c r="B202" s="31"/>
      <c r="C202" s="31"/>
      <c r="D202" s="32"/>
      <c r="E202" s="32"/>
      <c r="F202" s="32"/>
    </row>
    <row r="203" spans="2:6" ht="12.75">
      <c r="B203" s="31"/>
      <c r="C203" s="31"/>
      <c r="D203" s="32"/>
      <c r="E203" s="32"/>
      <c r="F203" s="32"/>
    </row>
    <row r="204" spans="2:6" ht="12.75">
      <c r="B204" s="31"/>
      <c r="C204" s="31"/>
      <c r="D204" s="32"/>
      <c r="E204" s="32"/>
      <c r="F204" s="32"/>
    </row>
    <row r="205" spans="2:6" ht="12.75">
      <c r="B205" s="31"/>
      <c r="C205" s="31"/>
      <c r="D205" s="32"/>
      <c r="E205" s="32"/>
      <c r="F205" s="32"/>
    </row>
    <row r="206" spans="2:6" ht="12.75">
      <c r="B206" s="31"/>
      <c r="C206" s="31"/>
      <c r="D206" s="32"/>
      <c r="E206" s="32"/>
      <c r="F206" s="32"/>
    </row>
    <row r="207" spans="2:6" ht="12.75">
      <c r="B207" s="31"/>
      <c r="C207" s="31"/>
      <c r="D207" s="32"/>
      <c r="E207" s="32"/>
      <c r="F207" s="32"/>
    </row>
  </sheetData>
  <sheetProtection/>
  <mergeCells count="5">
    <mergeCell ref="A8:F8"/>
    <mergeCell ref="A9:F9"/>
    <mergeCell ref="A10:F10"/>
    <mergeCell ref="A11:F11"/>
    <mergeCell ref="D2:G7"/>
  </mergeCells>
  <printOptions/>
  <pageMargins left="0.7" right="0.7" top="0.75" bottom="0.75" header="0.3" footer="0.3"/>
  <pageSetup horizontalDpi="600" verticalDpi="600" orientation="landscape" paperSize="9" scale="59" r:id="rId1"/>
  <rowBreaks count="3" manualBreakCount="3">
    <brk id="40" max="255" man="1"/>
    <brk id="99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Master</cp:lastModifiedBy>
  <cp:lastPrinted>2022-11-30T15:42:21Z</cp:lastPrinted>
  <dcterms:created xsi:type="dcterms:W3CDTF">2006-06-08T10:29:13Z</dcterms:created>
  <dcterms:modified xsi:type="dcterms:W3CDTF">2022-12-21T06:58:15Z</dcterms:modified>
  <cp:category/>
  <cp:version/>
  <cp:contentType/>
  <cp:contentStatus/>
</cp:coreProperties>
</file>